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№ 1" sheetId="1" r:id="rId1"/>
    <sheet name="форма № 2" sheetId="2" r:id="rId2"/>
    <sheet name="форма № 3" sheetId="3" r:id="rId3"/>
  </sheets>
  <definedNames>
    <definedName name="_xlnm.Print_Area" localSheetId="0">'форма № 1'!$A$1:$E$17</definedName>
  </definedNames>
  <calcPr fullCalcOnLoad="1"/>
</workbook>
</file>

<file path=xl/sharedStrings.xml><?xml version="1.0" encoding="utf-8"?>
<sst xmlns="http://schemas.openxmlformats.org/spreadsheetml/2006/main" count="122" uniqueCount="81">
  <si>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</si>
  <si>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</si>
  <si>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</si>
  <si>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</si>
  <si>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НАЛОГИ НА ТОВАРЫ (РАБОТЫ, УСЛУГИ), РЕАЛИЗУЕМЫЕ НА ТЕРРИТОРИИ РОССИЙСКОЙ ФЕДЕРАЦИИ</t>
  </si>
  <si>
    <t>1 03 00000 00 0000 000</t>
  </si>
  <si>
    <t>НАЛОГИ НА ИМУЩЕСТВО</t>
  </si>
  <si>
    <t>1 06 00000 00 0000 000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</si>
  <si>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</si>
  <si>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</si>
  <si>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ПРОДАЖИ МАТЕРИАЛЬНЫХ И НЕМАТЕРИАЛЬНЫХ АКТИВОВ</t>
  </si>
  <si>
    <t>1 14 00000 00 0000 000</t>
  </si>
  <si>
    <t>ПРОЧИЕ НЕНАЛОГОВЫЕ ДОХОДЫ</t>
  </si>
  <si>
    <t>1 17 00000 00 0000 000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</si>
  <si>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</si>
  <si>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</si>
  <si>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</si>
  <si>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</si>
  <si>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Иные межбюджетные трансферты </t>
  </si>
  <si>
    <t>2 02 04000 00 0000 151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</si>
  <si>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</si>
  <si>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</si>
  <si>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ВСЕГО ДОХОДОВ</t>
  </si>
  <si>
    <t>Наименование дохода бюджета</t>
  </si>
  <si>
    <t>Код бюджетной классификации Российской Федерации (группа, подгруппа)</t>
  </si>
  <si>
    <t>План текущего финансового года, тыс. рублей</t>
  </si>
  <si>
    <t>Исполнение за отчётный период текущего финансового года</t>
  </si>
  <si>
    <t>тыс.рублей</t>
  </si>
  <si>
    <t>% к плану</t>
  </si>
  <si>
    <t>Наименование расхода бюджета</t>
  </si>
  <si>
    <t>Раздел</t>
  </si>
  <si>
    <t>Подраздел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</si>
  <si>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</si>
  <si>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</si>
  <si>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</si>
  <si>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</si>
  <si>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</si>
  <si>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</si>
  <si>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</si>
  <si>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</si>
  <si>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</si>
  <si>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</si>
  <si>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</si>
  <si>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</si>
  <si>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</si>
  <si>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</si>
  <si>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</si>
  <si>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</si>
  <si>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</si>
  <si>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</si>
  <si>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</si>
  <si>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</si>
  <si>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Коммунальное хозяйство</t>
  </si>
  <si>
    <t>Культура, кинематография</t>
  </si>
  <si>
    <t>08</t>
  </si>
  <si>
    <t>Культура</t>
  </si>
  <si>
    <t>Социальная политика</t>
  </si>
  <si>
    <t>10</t>
  </si>
  <si>
    <t>Охрана семьи и детства</t>
  </si>
  <si>
    <t>Физическая культура и спорт</t>
  </si>
  <si>
    <t>11</t>
  </si>
  <si>
    <t>Физическая культура</t>
  </si>
  <si>
    <t>13</t>
  </si>
  <si>
    <t>Категория работников</t>
  </si>
  <si>
    <t>Работники, замещающие выборные должности</t>
  </si>
  <si>
    <t>Муниципальные служащие</t>
  </si>
  <si>
    <t>Работники, не относящиеся к муниципальным служащим</t>
  </si>
  <si>
    <t>Работники муниципальных учреждений</t>
  </si>
  <si>
    <t>Среднесписочная численность работников, человек</t>
  </si>
  <si>
    <t>Расходы бюджета муниципального образования "Каргопольское" на оплату труда за отчетный период, тыс.рублей</t>
  </si>
  <si>
    <t>1 16 00000 00 0000 000</t>
  </si>
  <si>
    <t>ШТРАФЫ, САНКЦИИ, ВОЗМЕЩЕНИЕ УЩЕРБА</t>
  </si>
  <si>
    <t>Информация по доходам бюджета муниципального образования "Каргопольское"                                            за  1 полугодие  2015 года</t>
  </si>
  <si>
    <t>Исполнитель: Советник главы С.В.Крехалева    8 (818-41) 2-11-52</t>
  </si>
  <si>
    <t>Информация по расходам бюджета муниципального образования "Каргопольское"                                    за  1 полугодие  2015 года</t>
  </si>
  <si>
    <t>1</t>
  </si>
  <si>
    <t>0</t>
  </si>
  <si>
    <t>3</t>
  </si>
  <si>
    <t>18</t>
  </si>
  <si>
    <t>Сведения о численности муниципальных служащих муниципального образования "Каргопольское", работников муниципальных учреждений муниципального образования "Каргопольское" с указанием фактических затрат на их денежное содержание  за 1 полугодие 2015 года</t>
  </si>
  <si>
    <t>ИТОГО: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</si>
</sst>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%"/>
  </numFmts>
  <fonts count="14"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1" fillId="0" borderId="4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80" fontId="3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1" fontId="1" fillId="0" borderId="6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80" fontId="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14" sqref="G14"/>
    </sheetView>
  </sheetViews>
  <sheetFormatPr defaultColWidth="9.140625" defaultRowHeight="12.75"/>
  <cols>
    <col min="1" max="1" width="51.00390625" style="2" customWidth="1"/>
    <col min="2" max="2" width="24.8515625" style="2" customWidth="1"/>
    <col min="3" max="5" width="15.28125" style="3" customWidth="1"/>
    <col min="6" max="6" width="11.57421875" style="2" customWidth="1"/>
    <col min="7" max="16384" width="9.140625" style="2" customWidth="1"/>
  </cols>
  <sheetData>
    <row r="1" spans="2:7" ht="12.75">
      <c r="B1" s="38"/>
      <c r="C1" s="38"/>
      <c r="D1" s="38"/>
      <c r="E1" s="38"/>
      <c r="F1" s="38"/>
      <c r="G1" s="38"/>
    </row>
    <row r="2" spans="1:5" ht="33.75" customHeight="1">
      <c r="A2" s="39" t="s">
        <v>72</v>
      </c>
      <c r="B2" s="39"/>
      <c r="C2" s="39"/>
      <c r="D2" s="39"/>
      <c r="E2" s="39"/>
    </row>
    <row r="3" ht="18.75" customHeight="1">
      <c r="A3" s="1"/>
    </row>
    <row r="4" spans="1:5" ht="58.5" customHeight="1">
      <c r="A4" s="42" t="s">
        <v>23</v>
      </c>
      <c r="B4" s="42" t="s">
        <v>24</v>
      </c>
      <c r="C4" s="44" t="s">
        <v>25</v>
      </c>
      <c r="D4" s="40" t="s">
        <v>26</v>
      </c>
      <c r="E4" s="41"/>
    </row>
    <row r="5" spans="1:5" ht="27.75" customHeight="1">
      <c r="A5" s="43"/>
      <c r="B5" s="43"/>
      <c r="C5" s="45"/>
      <c r="D5" s="37" t="s">
        <v>27</v>
      </c>
      <c r="E5" s="37" t="s">
        <v>28</v>
      </c>
    </row>
    <row r="6" spans="1:5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3.5" customHeight="1">
      <c r="A7" s="54" t="s">
        <v>0</v>
      </c>
      <c r="B7" s="34" t="s">
        <v>1</v>
      </c>
      <c r="C7" s="21">
        <f>C8+C10+C11+C12+C14+C9</f>
        <v>29074.454999999998</v>
      </c>
      <c r="D7" s="21">
        <f>D8+D10+D11+D12+D14+D9+D13</f>
        <v>15853.988</v>
      </c>
      <c r="E7" s="49">
        <f>D7/C7</f>
        <v>0.5452892582165341</v>
      </c>
    </row>
    <row r="8" spans="1:5" ht="13.5" customHeight="1">
      <c r="A8" s="35" t="s">
        <v>2</v>
      </c>
      <c r="B8" s="26" t="s">
        <v>3</v>
      </c>
      <c r="C8" s="22">
        <v>12296.6</v>
      </c>
      <c r="D8" s="22">
        <v>5080.876</v>
      </c>
      <c r="E8" s="50">
        <f>D8/C8</f>
        <v>0.4131935657010881</v>
      </c>
    </row>
    <row r="9" spans="1:5" ht="41.25" customHeight="1">
      <c r="A9" s="36" t="s">
        <v>4</v>
      </c>
      <c r="B9" s="26" t="s">
        <v>5</v>
      </c>
      <c r="C9" s="22">
        <v>1940</v>
      </c>
      <c r="D9" s="22">
        <v>1212.456</v>
      </c>
      <c r="E9" s="50">
        <f aca="true" t="shared" si="0" ref="E9:E16">D9/C9</f>
        <v>0.6249773195876288</v>
      </c>
    </row>
    <row r="10" spans="1:5" ht="13.5" customHeight="1">
      <c r="A10" s="36" t="s">
        <v>6</v>
      </c>
      <c r="B10" s="26" t="s">
        <v>7</v>
      </c>
      <c r="C10" s="22">
        <v>4478</v>
      </c>
      <c r="D10" s="22">
        <v>1821.045</v>
      </c>
      <c r="E10" s="50">
        <f t="shared" si="0"/>
        <v>0.4066648057168379</v>
      </c>
    </row>
    <row r="11" spans="1:5" ht="45" customHeight="1">
      <c r="A11" s="35" t="s">
        <v>8</v>
      </c>
      <c r="B11" s="26" t="s">
        <v>9</v>
      </c>
      <c r="C11" s="22">
        <v>4656.54</v>
      </c>
      <c r="D11" s="22">
        <v>1490.202</v>
      </c>
      <c r="E11" s="50">
        <f t="shared" si="0"/>
        <v>0.3200234508884279</v>
      </c>
    </row>
    <row r="12" spans="1:5" ht="25.5" customHeight="1">
      <c r="A12" s="36" t="s">
        <v>10</v>
      </c>
      <c r="B12" s="26" t="s">
        <v>11</v>
      </c>
      <c r="C12" s="22">
        <v>4303.315</v>
      </c>
      <c r="D12" s="22">
        <v>4879.872</v>
      </c>
      <c r="E12" s="50">
        <f t="shared" si="0"/>
        <v>1.1339797342281475</v>
      </c>
    </row>
    <row r="13" spans="1:5" ht="27" customHeight="1">
      <c r="A13" s="36" t="s">
        <v>71</v>
      </c>
      <c r="B13" s="26" t="s">
        <v>70</v>
      </c>
      <c r="C13" s="22">
        <v>0</v>
      </c>
      <c r="D13" s="22">
        <v>119.722</v>
      </c>
      <c r="E13" s="50"/>
    </row>
    <row r="14" spans="1:5" ht="27" customHeight="1">
      <c r="A14" s="36" t="s">
        <v>12</v>
      </c>
      <c r="B14" s="26" t="s">
        <v>13</v>
      </c>
      <c r="C14" s="22">
        <v>1400</v>
      </c>
      <c r="D14" s="22">
        <v>1249.815</v>
      </c>
      <c r="E14" s="50">
        <f t="shared" si="0"/>
        <v>0.892725</v>
      </c>
    </row>
    <row r="15" spans="1:5" ht="16.5" customHeight="1">
      <c r="A15" s="54" t="s">
        <v>14</v>
      </c>
      <c r="B15" s="34" t="s">
        <v>15</v>
      </c>
      <c r="C15" s="21">
        <f>C16</f>
        <v>76627.7429</v>
      </c>
      <c r="D15" s="21">
        <f>D16</f>
        <v>20240.442</v>
      </c>
      <c r="E15" s="51">
        <f t="shared" si="0"/>
        <v>0.26413986937360256</v>
      </c>
    </row>
    <row r="16" spans="1:5" ht="42" customHeight="1" thickBot="1">
      <c r="A16" s="56" t="s">
        <v>16</v>
      </c>
      <c r="B16" s="57" t="s">
        <v>17</v>
      </c>
      <c r="C16" s="52">
        <v>76627.7429</v>
      </c>
      <c r="D16" s="52">
        <v>20240.442</v>
      </c>
      <c r="E16" s="53">
        <f t="shared" si="0"/>
        <v>0.26413986937360256</v>
      </c>
    </row>
    <row r="17" spans="1:6" ht="21.75" customHeight="1" thickBot="1">
      <c r="A17" s="10" t="s">
        <v>22</v>
      </c>
      <c r="B17" s="58"/>
      <c r="C17" s="55">
        <f>C7+C15</f>
        <v>105702.1979</v>
      </c>
      <c r="D17" s="12">
        <f>D7+D15</f>
        <v>36094.43</v>
      </c>
      <c r="E17" s="48">
        <f>D17/C17</f>
        <v>0.3414728427326297</v>
      </c>
      <c r="F17" s="2">
        <f>SUM(F7:F16)</f>
        <v>0</v>
      </c>
    </row>
    <row r="18" spans="1:9" ht="13.5" customHeight="1">
      <c r="A18" s="14"/>
      <c r="B18" s="15"/>
      <c r="G18" s="13"/>
      <c r="H18" s="16"/>
      <c r="I18" s="13"/>
    </row>
    <row r="19" spans="1:9" ht="12.75">
      <c r="A19" s="2" t="s">
        <v>73</v>
      </c>
      <c r="G19" s="13"/>
      <c r="H19" s="16"/>
      <c r="I19" s="13"/>
    </row>
    <row r="20" spans="3:9" ht="12.75">
      <c r="C20" s="17"/>
      <c r="D20" s="17"/>
      <c r="E20" s="17"/>
      <c r="G20" s="13"/>
      <c r="H20" s="13"/>
      <c r="I20" s="13"/>
    </row>
    <row r="21" spans="3:5" ht="12.75">
      <c r="C21" s="18"/>
      <c r="D21" s="18"/>
      <c r="E21" s="18"/>
    </row>
    <row r="23" spans="1:5" ht="18.75" customHeight="1" hidden="1">
      <c r="A23" s="8" t="s">
        <v>18</v>
      </c>
      <c r="B23" s="5" t="s">
        <v>19</v>
      </c>
      <c r="C23" s="6">
        <f>C27+C24+C25+C26</f>
        <v>0</v>
      </c>
      <c r="D23" s="6">
        <f>D27+D24+D25+D26</f>
        <v>0</v>
      </c>
      <c r="E23" s="6">
        <f>E27+E24+E25+E26</f>
        <v>0</v>
      </c>
    </row>
    <row r="24" spans="1:5" ht="54" customHeight="1" hidden="1">
      <c r="A24" s="9" t="s">
        <v>20</v>
      </c>
      <c r="B24" s="7" t="s">
        <v>21</v>
      </c>
      <c r="C24" s="19">
        <v>0</v>
      </c>
      <c r="D24" s="19">
        <v>0</v>
      </c>
      <c r="E24" s="19">
        <v>0</v>
      </c>
    </row>
  </sheetData>
  <mergeCells count="6">
    <mergeCell ref="B1:G1"/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26" sqref="H26"/>
    </sheetView>
  </sheetViews>
  <sheetFormatPr defaultColWidth="9.140625" defaultRowHeight="12.75"/>
  <cols>
    <col min="1" max="1" width="51.00390625" style="2" customWidth="1"/>
    <col min="2" max="2" width="7.8515625" style="2" customWidth="1"/>
    <col min="3" max="3" width="7.57421875" style="2" customWidth="1"/>
    <col min="4" max="6" width="15.28125" style="3" customWidth="1"/>
    <col min="7" max="7" width="11.57421875" style="2" customWidth="1"/>
    <col min="8" max="16384" width="9.140625" style="2" customWidth="1"/>
  </cols>
  <sheetData>
    <row r="1" spans="3:8" ht="12.75">
      <c r="C1" s="38"/>
      <c r="D1" s="38"/>
      <c r="E1" s="38"/>
      <c r="F1" s="38"/>
      <c r="G1" s="38"/>
      <c r="H1" s="38"/>
    </row>
    <row r="2" spans="1:6" ht="33.75" customHeight="1">
      <c r="A2" s="39" t="s">
        <v>74</v>
      </c>
      <c r="B2" s="39"/>
      <c r="C2" s="39"/>
      <c r="D2" s="39"/>
      <c r="E2" s="39"/>
      <c r="F2" s="39"/>
    </row>
    <row r="3" ht="18.75" customHeight="1">
      <c r="A3" s="1"/>
    </row>
    <row r="4" spans="1:6" ht="58.5" customHeight="1">
      <c r="A4" s="42" t="s">
        <v>29</v>
      </c>
      <c r="B4" s="46" t="s">
        <v>30</v>
      </c>
      <c r="C4" s="46" t="s">
        <v>31</v>
      </c>
      <c r="D4" s="44" t="s">
        <v>25</v>
      </c>
      <c r="E4" s="40" t="s">
        <v>26</v>
      </c>
      <c r="F4" s="41"/>
    </row>
    <row r="5" spans="1:6" ht="27.75" customHeight="1">
      <c r="A5" s="43"/>
      <c r="B5" s="46"/>
      <c r="C5" s="46"/>
      <c r="D5" s="45"/>
      <c r="E5" s="37" t="s">
        <v>27</v>
      </c>
      <c r="F5" s="37" t="s">
        <v>28</v>
      </c>
    </row>
    <row r="6" spans="1:6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3.5" customHeight="1">
      <c r="A7" s="29" t="s">
        <v>33</v>
      </c>
      <c r="B7" s="20" t="s">
        <v>35</v>
      </c>
      <c r="C7" s="20" t="s">
        <v>36</v>
      </c>
      <c r="D7" s="21">
        <f>D8+D9+D10+D11</f>
        <v>10929.45</v>
      </c>
      <c r="E7" s="21">
        <f>E8+E9+E10+E11</f>
        <v>5280.53261</v>
      </c>
      <c r="F7" s="49">
        <f>E7/D7</f>
        <v>0.48314714921610874</v>
      </c>
    </row>
    <row r="8" spans="1:6" ht="44.25" customHeight="1">
      <c r="A8" s="23" t="s">
        <v>34</v>
      </c>
      <c r="B8" s="24" t="s">
        <v>35</v>
      </c>
      <c r="C8" s="24" t="s">
        <v>37</v>
      </c>
      <c r="D8" s="22">
        <v>801.4</v>
      </c>
      <c r="E8" s="22">
        <v>393.13482</v>
      </c>
      <c r="F8" s="60">
        <f aca="true" t="shared" si="0" ref="F8:F26">E8/D8</f>
        <v>0.49056004492138755</v>
      </c>
    </row>
    <row r="9" spans="1:6" ht="56.25" customHeight="1">
      <c r="A9" s="23" t="s">
        <v>38</v>
      </c>
      <c r="B9" s="24" t="s">
        <v>35</v>
      </c>
      <c r="C9" s="24" t="s">
        <v>39</v>
      </c>
      <c r="D9" s="22">
        <v>8547</v>
      </c>
      <c r="E9" s="22">
        <v>3668.29806</v>
      </c>
      <c r="F9" s="60">
        <f t="shared" si="0"/>
        <v>0.4291913022113022</v>
      </c>
    </row>
    <row r="10" spans="1:6" ht="13.5" customHeight="1">
      <c r="A10" s="25" t="s">
        <v>40</v>
      </c>
      <c r="B10" s="26" t="s">
        <v>35</v>
      </c>
      <c r="C10" s="26" t="s">
        <v>60</v>
      </c>
      <c r="D10" s="22">
        <v>157.52</v>
      </c>
      <c r="E10" s="22">
        <v>0</v>
      </c>
      <c r="F10" s="60">
        <f t="shared" si="0"/>
        <v>0</v>
      </c>
    </row>
    <row r="11" spans="1:6" ht="27" customHeight="1">
      <c r="A11" s="25" t="s">
        <v>41</v>
      </c>
      <c r="B11" s="26" t="s">
        <v>35</v>
      </c>
      <c r="C11" s="26" t="s">
        <v>62</v>
      </c>
      <c r="D11" s="22">
        <v>1423.53</v>
      </c>
      <c r="E11" s="22">
        <v>1219.09973</v>
      </c>
      <c r="F11" s="60">
        <f t="shared" si="0"/>
        <v>0.8563920184330502</v>
      </c>
    </row>
    <row r="12" spans="1:6" ht="29.25" customHeight="1">
      <c r="A12" s="28" t="s">
        <v>42</v>
      </c>
      <c r="B12" s="20" t="s">
        <v>37</v>
      </c>
      <c r="C12" s="20" t="s">
        <v>36</v>
      </c>
      <c r="D12" s="59">
        <f>D13</f>
        <v>522.8</v>
      </c>
      <c r="E12" s="59">
        <f>E13</f>
        <v>247.22025</v>
      </c>
      <c r="F12" s="49">
        <f t="shared" si="0"/>
        <v>0.4728772953328233</v>
      </c>
    </row>
    <row r="13" spans="1:6" ht="25.5" customHeight="1">
      <c r="A13" s="27" t="s">
        <v>43</v>
      </c>
      <c r="B13" s="24" t="s">
        <v>37</v>
      </c>
      <c r="C13" s="24" t="s">
        <v>44</v>
      </c>
      <c r="D13" s="22">
        <v>522.8</v>
      </c>
      <c r="E13" s="22">
        <v>247.22025</v>
      </c>
      <c r="F13" s="60">
        <f t="shared" si="0"/>
        <v>0.4728772953328233</v>
      </c>
    </row>
    <row r="14" spans="1:6" ht="25.5" customHeight="1">
      <c r="A14" s="29" t="s">
        <v>45</v>
      </c>
      <c r="B14" s="20" t="s">
        <v>39</v>
      </c>
      <c r="C14" s="20" t="s">
        <v>36</v>
      </c>
      <c r="D14" s="59">
        <f>D15</f>
        <v>4361.036</v>
      </c>
      <c r="E14" s="59">
        <f>E15</f>
        <v>3512.23679</v>
      </c>
      <c r="F14" s="49">
        <f t="shared" si="0"/>
        <v>0.8053675296420392</v>
      </c>
    </row>
    <row r="15" spans="1:6" ht="25.5" customHeight="1">
      <c r="A15" s="25" t="s">
        <v>46</v>
      </c>
      <c r="B15" s="24" t="s">
        <v>39</v>
      </c>
      <c r="C15" s="24" t="s">
        <v>47</v>
      </c>
      <c r="D15" s="22">
        <v>4361.036</v>
      </c>
      <c r="E15" s="22">
        <v>3512.23679</v>
      </c>
      <c r="F15" s="60">
        <f t="shared" si="0"/>
        <v>0.8053675296420392</v>
      </c>
    </row>
    <row r="16" spans="1:6" ht="25.5" customHeight="1">
      <c r="A16" s="29" t="s">
        <v>48</v>
      </c>
      <c r="B16" s="20" t="s">
        <v>49</v>
      </c>
      <c r="C16" s="20" t="s">
        <v>36</v>
      </c>
      <c r="D16" s="59">
        <f>D17+D18+D19</f>
        <v>91308.945</v>
      </c>
      <c r="E16" s="59">
        <f>E17+E18+E19</f>
        <v>26160.35563</v>
      </c>
      <c r="F16" s="49">
        <f t="shared" si="0"/>
        <v>0.28650375524544713</v>
      </c>
    </row>
    <row r="17" spans="1:6" ht="25.5" customHeight="1">
      <c r="A17" s="25" t="s">
        <v>50</v>
      </c>
      <c r="B17" s="24" t="s">
        <v>49</v>
      </c>
      <c r="C17" s="24" t="s">
        <v>35</v>
      </c>
      <c r="D17" s="22">
        <v>77294.99</v>
      </c>
      <c r="E17" s="22">
        <v>23696.32104</v>
      </c>
      <c r="F17" s="60">
        <f t="shared" si="0"/>
        <v>0.3065699476770745</v>
      </c>
    </row>
    <row r="18" spans="1:6" ht="25.5" customHeight="1">
      <c r="A18" s="25" t="s">
        <v>52</v>
      </c>
      <c r="B18" s="24" t="s">
        <v>49</v>
      </c>
      <c r="C18" s="24" t="s">
        <v>37</v>
      </c>
      <c r="D18" s="22">
        <v>8939.155</v>
      </c>
      <c r="E18" s="22">
        <v>95.915</v>
      </c>
      <c r="F18" s="60">
        <f t="shared" si="0"/>
        <v>0.010729761370062383</v>
      </c>
    </row>
    <row r="19" spans="1:6" ht="25.5" customHeight="1">
      <c r="A19" s="25" t="s">
        <v>51</v>
      </c>
      <c r="B19" s="24" t="s">
        <v>49</v>
      </c>
      <c r="C19" s="24" t="s">
        <v>44</v>
      </c>
      <c r="D19" s="22">
        <v>5074.8</v>
      </c>
      <c r="E19" s="22">
        <v>2368.11959</v>
      </c>
      <c r="F19" s="60">
        <f t="shared" si="0"/>
        <v>0.46664293962323633</v>
      </c>
    </row>
    <row r="20" spans="1:6" ht="25.5" customHeight="1">
      <c r="A20" s="29" t="s">
        <v>53</v>
      </c>
      <c r="B20" s="30" t="s">
        <v>54</v>
      </c>
      <c r="C20" s="20" t="s">
        <v>36</v>
      </c>
      <c r="D20" s="59">
        <f>D21</f>
        <v>6791.175</v>
      </c>
      <c r="E20" s="59">
        <f>E21</f>
        <v>3395.58</v>
      </c>
      <c r="F20" s="49">
        <f t="shared" si="0"/>
        <v>0.49999889562557287</v>
      </c>
    </row>
    <row r="21" spans="1:6" ht="25.5" customHeight="1">
      <c r="A21" s="25" t="s">
        <v>55</v>
      </c>
      <c r="B21" s="31" t="s">
        <v>54</v>
      </c>
      <c r="C21" s="31" t="s">
        <v>35</v>
      </c>
      <c r="D21" s="22">
        <v>6791.175</v>
      </c>
      <c r="E21" s="22">
        <v>3395.58</v>
      </c>
      <c r="F21" s="60">
        <f t="shared" si="0"/>
        <v>0.49999889562557287</v>
      </c>
    </row>
    <row r="22" spans="1:6" ht="25.5" customHeight="1">
      <c r="A22" s="32" t="s">
        <v>56</v>
      </c>
      <c r="B22" s="30" t="s">
        <v>57</v>
      </c>
      <c r="C22" s="20" t="s">
        <v>36</v>
      </c>
      <c r="D22" s="59">
        <f>D23</f>
        <v>6051</v>
      </c>
      <c r="E22" s="59">
        <f>E23</f>
        <v>1483.9</v>
      </c>
      <c r="F22" s="49">
        <f t="shared" si="0"/>
        <v>0.24523219302594615</v>
      </c>
    </row>
    <row r="23" spans="1:6" ht="27" customHeight="1">
      <c r="A23" s="33" t="s">
        <v>58</v>
      </c>
      <c r="B23" s="31" t="s">
        <v>57</v>
      </c>
      <c r="C23" s="31" t="s">
        <v>39</v>
      </c>
      <c r="D23" s="22">
        <v>6051</v>
      </c>
      <c r="E23" s="22">
        <v>1483.9</v>
      </c>
      <c r="F23" s="60">
        <f t="shared" si="0"/>
        <v>0.24523219302594615</v>
      </c>
    </row>
    <row r="24" spans="1:6" ht="16.5" customHeight="1">
      <c r="A24" s="32" t="s">
        <v>59</v>
      </c>
      <c r="B24" s="30" t="s">
        <v>60</v>
      </c>
      <c r="C24" s="20" t="s">
        <v>36</v>
      </c>
      <c r="D24" s="21">
        <f>D25</f>
        <v>162.1</v>
      </c>
      <c r="E24" s="21">
        <f>E25</f>
        <v>53.7</v>
      </c>
      <c r="F24" s="49">
        <f t="shared" si="0"/>
        <v>0.33127698951264656</v>
      </c>
    </row>
    <row r="25" spans="1:6" ht="25.5" customHeight="1" thickBot="1">
      <c r="A25" s="61" t="s">
        <v>61</v>
      </c>
      <c r="B25" s="62" t="s">
        <v>60</v>
      </c>
      <c r="C25" s="62" t="s">
        <v>35</v>
      </c>
      <c r="D25" s="52">
        <v>162.1</v>
      </c>
      <c r="E25" s="52">
        <v>53.7</v>
      </c>
      <c r="F25" s="63">
        <f t="shared" si="0"/>
        <v>0.33127698951264656</v>
      </c>
    </row>
    <row r="26" spans="1:6" ht="21.75" customHeight="1" thickBot="1">
      <c r="A26" s="10" t="s">
        <v>32</v>
      </c>
      <c r="B26" s="11"/>
      <c r="C26" s="11"/>
      <c r="D26" s="12">
        <f>D7+D24+D12+D14+D16+D20+D22</f>
        <v>120126.50600000001</v>
      </c>
      <c r="E26" s="12">
        <f>E7+E24+E12+E14+E16+E20+E22</f>
        <v>40133.52528</v>
      </c>
      <c r="F26" s="64">
        <f t="shared" si="0"/>
        <v>0.33409383670911064</v>
      </c>
    </row>
    <row r="27" spans="1:10" ht="13.5" customHeight="1">
      <c r="A27" s="14"/>
      <c r="B27" s="15"/>
      <c r="C27" s="15"/>
      <c r="H27" s="13"/>
      <c r="I27" s="16"/>
      <c r="J27" s="13"/>
    </row>
    <row r="28" spans="8:10" ht="12.75">
      <c r="H28" s="13"/>
      <c r="I28" s="16"/>
      <c r="J28" s="13"/>
    </row>
    <row r="29" spans="4:10" ht="12.75">
      <c r="D29" s="17"/>
      <c r="E29" s="17"/>
      <c r="F29" s="17"/>
      <c r="H29" s="13"/>
      <c r="I29" s="13"/>
      <c r="J29" s="13"/>
    </row>
    <row r="30" spans="4:6" ht="12.75">
      <c r="D30" s="18"/>
      <c r="E30" s="18"/>
      <c r="F30" s="18"/>
    </row>
    <row r="32" spans="1:6" ht="18.75" customHeight="1" hidden="1">
      <c r="A32" s="8" t="s">
        <v>18</v>
      </c>
      <c r="B32" s="5" t="s">
        <v>19</v>
      </c>
      <c r="C32" s="5" t="s">
        <v>19</v>
      </c>
      <c r="D32" s="6">
        <f>D36+D33+D34+D35</f>
        <v>0</v>
      </c>
      <c r="E32" s="6">
        <f>E36+E33+E34+E35</f>
        <v>0</v>
      </c>
      <c r="F32" s="6">
        <f>F36+F33+F34+F35</f>
        <v>0</v>
      </c>
    </row>
    <row r="33" spans="1:6" ht="54" customHeight="1" hidden="1">
      <c r="A33" s="9" t="s">
        <v>20</v>
      </c>
      <c r="B33" s="7" t="s">
        <v>21</v>
      </c>
      <c r="C33" s="7" t="s">
        <v>21</v>
      </c>
      <c r="D33" s="19">
        <v>0</v>
      </c>
      <c r="E33" s="19">
        <v>0</v>
      </c>
      <c r="F33" s="19">
        <v>0</v>
      </c>
    </row>
  </sheetData>
  <mergeCells count="7">
    <mergeCell ref="C1:H1"/>
    <mergeCell ref="A2:F2"/>
    <mergeCell ref="A4:A5"/>
    <mergeCell ref="C4:C5"/>
    <mergeCell ref="D4:D5"/>
    <mergeCell ref="E4:F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8" sqref="E8"/>
    </sheetView>
  </sheetViews>
  <sheetFormatPr defaultColWidth="9.140625" defaultRowHeight="12.75"/>
  <cols>
    <col min="1" max="1" width="51.00390625" style="2" customWidth="1"/>
    <col min="2" max="2" width="18.00390625" style="2" customWidth="1"/>
    <col min="3" max="3" width="24.00390625" style="3" customWidth="1"/>
    <col min="4" max="4" width="11.57421875" style="2" customWidth="1"/>
    <col min="5" max="16384" width="9.140625" style="2" customWidth="1"/>
  </cols>
  <sheetData>
    <row r="1" spans="2:5" ht="12.75">
      <c r="B1" s="38"/>
      <c r="C1" s="38"/>
      <c r="D1" s="38"/>
      <c r="E1" s="38"/>
    </row>
    <row r="2" spans="1:3" ht="86.25" customHeight="1">
      <c r="A2" s="47" t="s">
        <v>79</v>
      </c>
      <c r="B2" s="47"/>
      <c r="C2" s="47"/>
    </row>
    <row r="3" ht="18.75" customHeight="1">
      <c r="A3" s="1"/>
    </row>
    <row r="4" spans="1:3" ht="58.5" customHeight="1">
      <c r="A4" s="42" t="s">
        <v>63</v>
      </c>
      <c r="B4" s="42" t="s">
        <v>68</v>
      </c>
      <c r="C4" s="44" t="s">
        <v>69</v>
      </c>
    </row>
    <row r="5" spans="1:3" ht="27.75" customHeight="1">
      <c r="A5" s="43"/>
      <c r="B5" s="43"/>
      <c r="C5" s="45"/>
    </row>
    <row r="6" spans="1:3" ht="11.25" customHeight="1">
      <c r="A6" s="4">
        <v>1</v>
      </c>
      <c r="B6" s="4">
        <v>2</v>
      </c>
      <c r="C6" s="4">
        <v>3</v>
      </c>
    </row>
    <row r="7" spans="1:3" ht="24" customHeight="1">
      <c r="A7" s="69" t="s">
        <v>64</v>
      </c>
      <c r="B7" s="65" t="s">
        <v>75</v>
      </c>
      <c r="C7" s="73">
        <v>320.1</v>
      </c>
    </row>
    <row r="8" spans="1:3" ht="27.75" customHeight="1">
      <c r="A8" s="69" t="s">
        <v>65</v>
      </c>
      <c r="B8" s="65" t="s">
        <v>78</v>
      </c>
      <c r="C8" s="74">
        <v>2494.8</v>
      </c>
    </row>
    <row r="9" spans="1:3" ht="41.25" customHeight="1">
      <c r="A9" s="70" t="s">
        <v>66</v>
      </c>
      <c r="B9" s="65" t="s">
        <v>77</v>
      </c>
      <c r="C9" s="74">
        <v>156.9</v>
      </c>
    </row>
    <row r="10" spans="1:3" ht="28.5" customHeight="1">
      <c r="A10" s="71" t="s">
        <v>67</v>
      </c>
      <c r="B10" s="66" t="s">
        <v>76</v>
      </c>
      <c r="C10" s="75">
        <v>0</v>
      </c>
    </row>
    <row r="11" spans="1:7" ht="18" customHeight="1">
      <c r="A11" s="72" t="s">
        <v>80</v>
      </c>
      <c r="B11" s="67">
        <f>B10+B9+B8+B7</f>
        <v>22</v>
      </c>
      <c r="C11" s="68">
        <f>C10+C9+C8+C7</f>
        <v>2971.8</v>
      </c>
      <c r="E11" s="13"/>
      <c r="F11" s="16"/>
      <c r="G11" s="13"/>
    </row>
    <row r="12" spans="5:7" ht="12.75">
      <c r="E12" s="13"/>
      <c r="F12" s="16"/>
      <c r="G12" s="13"/>
    </row>
    <row r="13" spans="3:7" ht="12.75">
      <c r="C13" s="17"/>
      <c r="E13" s="13"/>
      <c r="F13" s="13"/>
      <c r="G13" s="13"/>
    </row>
    <row r="14" ht="12.75">
      <c r="C14" s="18"/>
    </row>
    <row r="16" spans="1:3" ht="18.75" customHeight="1" hidden="1">
      <c r="A16" s="8" t="s">
        <v>18</v>
      </c>
      <c r="B16" s="5" t="s">
        <v>19</v>
      </c>
      <c r="C16" s="6">
        <f>C20+C17+C18+C19</f>
        <v>0</v>
      </c>
    </row>
    <row r="17" spans="1:3" ht="54" customHeight="1" hidden="1">
      <c r="A17" s="9" t="s">
        <v>20</v>
      </c>
      <c r="B17" s="7" t="s">
        <v>21</v>
      </c>
      <c r="C17" s="19">
        <v>0</v>
      </c>
    </row>
  </sheetData>
  <mergeCells count="5">
    <mergeCell ref="B1:E1"/>
    <mergeCell ref="A4:A5"/>
    <mergeCell ref="B4:B5"/>
    <mergeCell ref="C4:C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2015-08-18T13:44:10Z</cp:lastPrinted>
  <dcterms:created xsi:type="dcterms:W3CDTF">1996-10-08T23:32:33Z</dcterms:created>
  <dcterms:modified xsi:type="dcterms:W3CDTF">2015-08-19T06:22:34Z</dcterms:modified>
  <cp:category/>
  <cp:version/>
  <cp:contentType/>
  <cp:contentStatus/>
</cp:coreProperties>
</file>