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170" windowHeight="12405" tabRatio="601" activeTab="0"/>
  </bookViews>
  <sheets>
    <sheet name="районы" sheetId="1" r:id="rId1"/>
  </sheets>
  <definedNames/>
  <calcPr fullCalcOnLoad="1"/>
</workbook>
</file>

<file path=xl/sharedStrings.xml><?xml version="1.0" encoding="utf-8"?>
<sst xmlns="http://schemas.openxmlformats.org/spreadsheetml/2006/main" count="73" uniqueCount="52">
  <si>
    <t>№ п/п</t>
  </si>
  <si>
    <t>Дата возникновения, изменения обязательств по договору, № документа</t>
  </si>
  <si>
    <t>Наименование кредитора</t>
  </si>
  <si>
    <t>Целевое назначения обязательства</t>
  </si>
  <si>
    <t>Форма обеспечения обязательств, дата,№ документа</t>
  </si>
  <si>
    <t>основной долг</t>
  </si>
  <si>
    <t>пени, штрафы</t>
  </si>
  <si>
    <t xml:space="preserve">Объем долгового обязательства по договору </t>
  </si>
  <si>
    <t>Срок погашения обязательств по договору</t>
  </si>
  <si>
    <t>1.</t>
  </si>
  <si>
    <t>2.</t>
  </si>
  <si>
    <t>3.</t>
  </si>
  <si>
    <t>4.</t>
  </si>
  <si>
    <t>Муниципальные ценные бумаги</t>
  </si>
  <si>
    <t>Исполнение долговых обязательств</t>
  </si>
  <si>
    <t xml:space="preserve">Привлечение </t>
  </si>
  <si>
    <t>Всего</t>
  </si>
  <si>
    <t>Итого п.1</t>
  </si>
  <si>
    <t>Итого п.2</t>
  </si>
  <si>
    <t>Итого п.3</t>
  </si>
  <si>
    <t>Итого п.4</t>
  </si>
  <si>
    <t>Кредитные соглашения и договоры</t>
  </si>
  <si>
    <t>Договоры и соглашения о получении муниципальным образованием бюджетных кредитов от бюджетов других уровней бюджетной системы РФ</t>
  </si>
  <si>
    <t>Договоры о предоставлении муниципальных гарантий</t>
  </si>
  <si>
    <t>а) бюджетные ссуды</t>
  </si>
  <si>
    <t>б) бюджетные кредиты</t>
  </si>
  <si>
    <t>Итого пп. а)</t>
  </si>
  <si>
    <t>Итого пп. б)</t>
  </si>
  <si>
    <r>
      <t>Погашение</t>
    </r>
    <r>
      <rPr>
        <sz val="10"/>
        <rFont val="Arial Cyr"/>
        <family val="0"/>
      </rPr>
      <t xml:space="preserve"> долговых обязательств </t>
    </r>
    <r>
      <rPr>
        <b/>
        <sz val="10"/>
        <rFont val="Arial Cyr"/>
        <family val="0"/>
      </rPr>
      <t>в течение года</t>
    </r>
    <r>
      <rPr>
        <sz val="10"/>
        <rFont val="Arial Cyr"/>
        <family val="0"/>
      </rPr>
      <t>, руб.</t>
    </r>
  </si>
  <si>
    <r>
      <t>Списано</t>
    </r>
    <r>
      <rPr>
        <sz val="10"/>
        <rFont val="Arial Cyr"/>
        <family val="0"/>
      </rPr>
      <t xml:space="preserve"> долговых обязательств </t>
    </r>
    <r>
      <rPr>
        <b/>
        <sz val="10"/>
        <rFont val="Arial Cyr"/>
        <family val="0"/>
      </rPr>
      <t>в течение года</t>
    </r>
    <r>
      <rPr>
        <sz val="10"/>
        <rFont val="Arial Cyr"/>
        <family val="0"/>
      </rPr>
      <t>, руб.</t>
    </r>
  </si>
  <si>
    <r>
      <t xml:space="preserve">Фактический объем долгового обязательства на </t>
    </r>
    <r>
      <rPr>
        <b/>
        <sz val="10"/>
        <rFont val="Arial Cyr"/>
        <family val="0"/>
      </rPr>
      <t>конец отчетного периода</t>
    </r>
  </si>
  <si>
    <r>
      <t xml:space="preserve">Привлечение долговых обязательств и начисление процентов в </t>
    </r>
    <r>
      <rPr>
        <b/>
        <sz val="10"/>
        <rFont val="Arial Cyr"/>
        <family val="0"/>
      </rPr>
      <t>текущем месяце</t>
    </r>
    <r>
      <rPr>
        <sz val="10"/>
        <rFont val="Arial Cyr"/>
        <family val="0"/>
      </rPr>
      <t>, руб.</t>
    </r>
  </si>
  <si>
    <r>
      <t xml:space="preserve">Погашение долговых обязательств в </t>
    </r>
    <r>
      <rPr>
        <b/>
        <sz val="10"/>
        <rFont val="Arial Cyr"/>
        <family val="0"/>
      </rPr>
      <t>текущем месяце</t>
    </r>
    <r>
      <rPr>
        <sz val="10"/>
        <rFont val="Arial Cyr"/>
        <family val="0"/>
      </rPr>
      <t>, руб.</t>
    </r>
  </si>
  <si>
    <r>
      <t>Списано долговых обязательств в</t>
    </r>
    <r>
      <rPr>
        <b/>
        <sz val="10"/>
        <rFont val="Arial Cyr"/>
        <family val="0"/>
      </rPr>
      <t xml:space="preserve"> текущем месяце</t>
    </r>
    <r>
      <rPr>
        <sz val="10"/>
        <rFont val="Arial Cyr"/>
        <family val="0"/>
      </rPr>
      <t>, руб.</t>
    </r>
  </si>
  <si>
    <t>проценты, комиссии</t>
  </si>
  <si>
    <t>Ценные бумаги поселений</t>
  </si>
  <si>
    <t>Кредитные соглашения поселений</t>
  </si>
  <si>
    <t>Бюджетные кредиты поселений</t>
  </si>
  <si>
    <t>Договоры о предоставлении гарантий поселений</t>
  </si>
  <si>
    <r>
      <t>Всего привлечено</t>
    </r>
    <r>
      <rPr>
        <sz val="10"/>
        <rFont val="Arial Cyr"/>
        <family val="0"/>
      </rPr>
      <t xml:space="preserve"> долговых обязательств и начислено процентов </t>
    </r>
    <r>
      <rPr>
        <b/>
        <sz val="10"/>
        <rFont val="Arial Cyr"/>
        <family val="0"/>
      </rPr>
      <t>в течение года</t>
    </r>
  </si>
  <si>
    <t>в рублях и копейках</t>
  </si>
  <si>
    <t>ОАО "Сбербанк России"</t>
  </si>
  <si>
    <t>на покрытие дефицита бюджета</t>
  </si>
  <si>
    <t>нет</t>
  </si>
  <si>
    <t>Верхний предел муниципального долга на конец текущего финансового года (в последеней редакции решения о бюджете),   ВСЕГО</t>
  </si>
  <si>
    <t xml:space="preserve"> по бюджетным ссудам и кредитам</t>
  </si>
  <si>
    <t>по коммерческим кредитам</t>
  </si>
  <si>
    <t>по муниципальным гарантиям</t>
  </si>
  <si>
    <t>10.11.2015г.</t>
  </si>
  <si>
    <t>Муниципальный контракт 01243000070140000010-0060806-01 (кредитный договор) № 8637/0/14117  от 20.11.2014г. Ставка -12% годовых.</t>
  </si>
  <si>
    <r>
      <t xml:space="preserve">Фактический объем долгового обязательства на </t>
    </r>
    <r>
      <rPr>
        <b/>
        <sz val="10"/>
        <rFont val="Arial Cyr"/>
        <family val="0"/>
      </rPr>
      <t>начало года</t>
    </r>
    <r>
      <rPr>
        <sz val="10"/>
        <rFont val="Arial Cyr"/>
        <family val="0"/>
      </rPr>
      <t xml:space="preserve"> 01.01.2015г.</t>
    </r>
  </si>
  <si>
    <t xml:space="preserve">Информация о долговых обязательствах муниципального образования "Каргопольский муниципальный район"на   01 апреля   2015 года 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</si>
</sst>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dd/mm/yy;@"/>
    <numFmt numFmtId="170" formatCode="#,##0.0"/>
  </numFmts>
  <fonts count="22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hair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hair"/>
      <bottom style="hair"/>
    </border>
    <border>
      <left style="thin"/>
      <right style="thin"/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medium"/>
      <top style="medium"/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medium"/>
      <bottom style="hair"/>
    </border>
    <border>
      <left style="medium"/>
      <right style="thin"/>
      <top style="medium"/>
      <bottom style="hair"/>
    </border>
    <border>
      <left style="medium"/>
      <right style="thin"/>
      <top style="hair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3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4" fontId="0" fillId="0" borderId="16" xfId="0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4" fontId="0" fillId="0" borderId="17" xfId="0" applyNumberFormat="1" applyFont="1" applyFill="1" applyBorder="1" applyAlignment="1">
      <alignment/>
    </xf>
    <xf numFmtId="4" fontId="0" fillId="0" borderId="18" xfId="0" applyNumberFormat="1" applyFont="1" applyFill="1" applyBorder="1" applyAlignment="1">
      <alignment/>
    </xf>
    <xf numFmtId="0" fontId="2" fillId="0" borderId="19" xfId="0" applyFont="1" applyFill="1" applyBorder="1" applyAlignment="1">
      <alignment/>
    </xf>
    <xf numFmtId="4" fontId="2" fillId="0" borderId="19" xfId="0" applyNumberFormat="1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0" fillId="0" borderId="0" xfId="0" applyFont="1" applyFill="1" applyAlignment="1">
      <alignment horizontal="center" vertical="top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 vertical="center" wrapText="1"/>
    </xf>
    <xf numFmtId="2" fontId="0" fillId="0" borderId="22" xfId="0" applyNumberFormat="1" applyFont="1" applyFill="1" applyBorder="1" applyAlignment="1">
      <alignment horizontal="center" vertical="center" wrapText="1"/>
    </xf>
    <xf numFmtId="169" fontId="0" fillId="0" borderId="14" xfId="0" applyNumberFormat="1" applyFont="1" applyFill="1" applyBorder="1" applyAlignment="1">
      <alignment/>
    </xf>
    <xf numFmtId="0" fontId="0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0" fontId="0" fillId="0" borderId="28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14" fontId="0" fillId="0" borderId="13" xfId="0" applyNumberFormat="1" applyFont="1" applyFill="1" applyBorder="1" applyAlignment="1">
      <alignment/>
    </xf>
    <xf numFmtId="4" fontId="0" fillId="0" borderId="30" xfId="0" applyNumberFormat="1" applyFont="1" applyFill="1" applyBorder="1" applyAlignment="1">
      <alignment/>
    </xf>
    <xf numFmtId="4" fontId="2" fillId="0" borderId="31" xfId="0" applyNumberFormat="1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4" fontId="2" fillId="0" borderId="20" xfId="0" applyNumberFormat="1" applyFont="1" applyFill="1" applyBorder="1" applyAlignment="1">
      <alignment/>
    </xf>
    <xf numFmtId="4" fontId="2" fillId="0" borderId="12" xfId="0" applyNumberFormat="1" applyFont="1" applyFill="1" applyBorder="1" applyAlignment="1">
      <alignment/>
    </xf>
    <xf numFmtId="4" fontId="2" fillId="0" borderId="0" xfId="0" applyNumberFormat="1" applyFont="1" applyFill="1" applyAlignment="1">
      <alignment/>
    </xf>
    <xf numFmtId="2" fontId="0" fillId="0" borderId="14" xfId="0" applyNumberFormat="1" applyFont="1" applyFill="1" applyBorder="1" applyAlignment="1">
      <alignment/>
    </xf>
    <xf numFmtId="2" fontId="0" fillId="0" borderId="16" xfId="0" applyNumberFormat="1" applyFont="1" applyFill="1" applyBorder="1" applyAlignment="1">
      <alignment/>
    </xf>
    <xf numFmtId="2" fontId="2" fillId="0" borderId="18" xfId="0" applyNumberFormat="1" applyFont="1" applyFill="1" applyBorder="1" applyAlignment="1">
      <alignment/>
    </xf>
    <xf numFmtId="2" fontId="0" fillId="0" borderId="21" xfId="0" applyNumberFormat="1" applyFont="1" applyFill="1" applyBorder="1" applyAlignment="1">
      <alignment/>
    </xf>
    <xf numFmtId="2" fontId="0" fillId="0" borderId="17" xfId="0" applyNumberFormat="1" applyFont="1" applyFill="1" applyBorder="1" applyAlignment="1">
      <alignment/>
    </xf>
    <xf numFmtId="2" fontId="2" fillId="0" borderId="17" xfId="0" applyNumberFormat="1" applyFont="1" applyFill="1" applyBorder="1" applyAlignment="1">
      <alignment/>
    </xf>
    <xf numFmtId="2" fontId="2" fillId="0" borderId="19" xfId="0" applyNumberFormat="1" applyFont="1" applyFill="1" applyBorder="1" applyAlignment="1">
      <alignment/>
    </xf>
    <xf numFmtId="2" fontId="0" fillId="0" borderId="13" xfId="0" applyNumberFormat="1" applyFont="1" applyFill="1" applyBorder="1" applyAlignment="1">
      <alignment/>
    </xf>
    <xf numFmtId="2" fontId="0" fillId="0" borderId="30" xfId="0" applyNumberFormat="1" applyFont="1" applyFill="1" applyBorder="1" applyAlignment="1">
      <alignment/>
    </xf>
    <xf numFmtId="2" fontId="2" fillId="0" borderId="34" xfId="0" applyNumberFormat="1" applyFont="1" applyFill="1" applyBorder="1" applyAlignment="1">
      <alignment/>
    </xf>
    <xf numFmtId="2" fontId="2" fillId="0" borderId="28" xfId="0" applyNumberFormat="1" applyFont="1" applyFill="1" applyBorder="1" applyAlignment="1">
      <alignment/>
    </xf>
    <xf numFmtId="2" fontId="2" fillId="0" borderId="20" xfId="0" applyNumberFormat="1" applyFont="1" applyFill="1" applyBorder="1" applyAlignment="1">
      <alignment/>
    </xf>
    <xf numFmtId="2" fontId="2" fillId="0" borderId="35" xfId="0" applyNumberFormat="1" applyFont="1" applyFill="1" applyBorder="1" applyAlignment="1">
      <alignment/>
    </xf>
    <xf numFmtId="2" fontId="2" fillId="0" borderId="12" xfId="0" applyNumberFormat="1" applyFont="1" applyFill="1" applyBorder="1" applyAlignment="1">
      <alignment/>
    </xf>
    <xf numFmtId="2" fontId="2" fillId="0" borderId="31" xfId="0" applyNumberFormat="1" applyFont="1" applyFill="1" applyBorder="1" applyAlignment="1">
      <alignment/>
    </xf>
    <xf numFmtId="2" fontId="0" fillId="0" borderId="34" xfId="0" applyNumberFormat="1" applyFont="1" applyFill="1" applyBorder="1" applyAlignment="1">
      <alignment/>
    </xf>
    <xf numFmtId="2" fontId="0" fillId="0" borderId="18" xfId="0" applyNumberFormat="1" applyFont="1" applyFill="1" applyBorder="1" applyAlignment="1">
      <alignment/>
    </xf>
    <xf numFmtId="2" fontId="0" fillId="0" borderId="35" xfId="0" applyNumberFormat="1" applyFont="1" applyFill="1" applyBorder="1" applyAlignment="1">
      <alignment/>
    </xf>
    <xf numFmtId="2" fontId="2" fillId="0" borderId="36" xfId="0" applyNumberFormat="1" applyFont="1" applyFill="1" applyBorder="1" applyAlignment="1">
      <alignment/>
    </xf>
    <xf numFmtId="2" fontId="2" fillId="0" borderId="37" xfId="0" applyNumberFormat="1" applyFont="1" applyFill="1" applyBorder="1" applyAlignment="1">
      <alignment/>
    </xf>
    <xf numFmtId="2" fontId="2" fillId="0" borderId="38" xfId="0" applyNumberFormat="1" applyFont="1" applyFill="1" applyBorder="1" applyAlignment="1">
      <alignment/>
    </xf>
    <xf numFmtId="0" fontId="1" fillId="0" borderId="0" xfId="0" applyFont="1" applyFill="1" applyAlignment="1">
      <alignment horizontal="left"/>
    </xf>
    <xf numFmtId="2" fontId="0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2" fontId="2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39" xfId="0" applyFont="1" applyFill="1" applyBorder="1" applyAlignment="1">
      <alignment/>
    </xf>
    <xf numFmtId="2" fontId="1" fillId="0" borderId="40" xfId="0" applyNumberFormat="1" applyFont="1" applyFill="1" applyBorder="1" applyAlignment="1">
      <alignment wrapText="1"/>
    </xf>
    <xf numFmtId="2" fontId="1" fillId="0" borderId="41" xfId="0" applyNumberFormat="1" applyFont="1" applyFill="1" applyBorder="1" applyAlignment="1">
      <alignment/>
    </xf>
    <xf numFmtId="2" fontId="0" fillId="0" borderId="41" xfId="0" applyNumberFormat="1" applyFont="1" applyFill="1" applyBorder="1" applyAlignment="1">
      <alignment/>
    </xf>
    <xf numFmtId="2" fontId="0" fillId="0" borderId="42" xfId="0" applyNumberFormat="1" applyFont="1" applyFill="1" applyBorder="1" applyAlignment="1">
      <alignment/>
    </xf>
    <xf numFmtId="2" fontId="0" fillId="0" borderId="43" xfId="0" applyNumberFormat="1" applyFont="1" applyFill="1" applyBorder="1" applyAlignment="1">
      <alignment/>
    </xf>
    <xf numFmtId="2" fontId="0" fillId="0" borderId="44" xfId="0" applyNumberFormat="1" applyFont="1" applyFill="1" applyBorder="1" applyAlignment="1">
      <alignment/>
    </xf>
    <xf numFmtId="0" fontId="0" fillId="0" borderId="20" xfId="0" applyFont="1" applyFill="1" applyBorder="1" applyAlignment="1">
      <alignment/>
    </xf>
    <xf numFmtId="2" fontId="0" fillId="0" borderId="45" xfId="0" applyNumberFormat="1" applyFont="1" applyFill="1" applyBorder="1" applyAlignment="1">
      <alignment/>
    </xf>
    <xf numFmtId="4" fontId="0" fillId="0" borderId="41" xfId="0" applyNumberFormat="1" applyFont="1" applyFill="1" applyBorder="1" applyAlignment="1">
      <alignment/>
    </xf>
    <xf numFmtId="4" fontId="2" fillId="0" borderId="17" xfId="0" applyNumberFormat="1" applyFont="1" applyFill="1" applyBorder="1" applyAlignment="1">
      <alignment/>
    </xf>
    <xf numFmtId="4" fontId="0" fillId="0" borderId="46" xfId="0" applyNumberFormat="1" applyFont="1" applyFill="1" applyBorder="1" applyAlignment="1">
      <alignment/>
    </xf>
    <xf numFmtId="4" fontId="2" fillId="0" borderId="18" xfId="0" applyNumberFormat="1" applyFont="1" applyFill="1" applyBorder="1" applyAlignment="1">
      <alignment/>
    </xf>
    <xf numFmtId="4" fontId="2" fillId="0" borderId="37" xfId="0" applyNumberFormat="1" applyFont="1" applyFill="1" applyBorder="1" applyAlignment="1">
      <alignment/>
    </xf>
    <xf numFmtId="0" fontId="0" fillId="0" borderId="16" xfId="0" applyFont="1" applyFill="1" applyBorder="1" applyAlignment="1">
      <alignment wrapText="1"/>
    </xf>
    <xf numFmtId="0" fontId="0" fillId="0" borderId="47" xfId="0" applyBorder="1" applyAlignment="1">
      <alignment/>
    </xf>
    <xf numFmtId="2" fontId="0" fillId="0" borderId="47" xfId="0" applyNumberForma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48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0" fillId="0" borderId="47" xfId="0" applyFont="1" applyFill="1" applyBorder="1" applyAlignment="1">
      <alignment horizontal="center"/>
    </xf>
    <xf numFmtId="4" fontId="0" fillId="0" borderId="47" xfId="0" applyNumberFormat="1" applyFont="1" applyFill="1" applyBorder="1" applyAlignment="1">
      <alignment horizontal="center"/>
    </xf>
    <xf numFmtId="14" fontId="0" fillId="0" borderId="16" xfId="0" applyNumberFormat="1" applyFont="1" applyFill="1" applyBorder="1" applyAlignment="1">
      <alignment/>
    </xf>
    <xf numFmtId="0" fontId="0" fillId="0" borderId="49" xfId="0" applyFont="1" applyFill="1" applyBorder="1" applyAlignment="1">
      <alignment wrapText="1"/>
    </xf>
    <xf numFmtId="4" fontId="0" fillId="0" borderId="49" xfId="0" applyNumberFormat="1" applyFont="1" applyFill="1" applyBorder="1" applyAlignment="1">
      <alignment/>
    </xf>
    <xf numFmtId="0" fontId="0" fillId="0" borderId="15" xfId="0" applyFont="1" applyFill="1" applyBorder="1" applyAlignment="1">
      <alignment wrapText="1"/>
    </xf>
    <xf numFmtId="170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right"/>
    </xf>
    <xf numFmtId="0" fontId="2" fillId="0" borderId="50" xfId="0" applyFont="1" applyFill="1" applyBorder="1" applyAlignment="1">
      <alignment horizontal="center" vertical="center" wrapText="1"/>
    </xf>
    <xf numFmtId="0" fontId="0" fillId="0" borderId="50" xfId="0" applyFont="1" applyFill="1" applyBorder="1" applyAlignment="1">
      <alignment horizontal="center" vertical="center"/>
    </xf>
    <xf numFmtId="2" fontId="0" fillId="0" borderId="25" xfId="0" applyNumberFormat="1" applyFont="1" applyFill="1" applyBorder="1" applyAlignment="1">
      <alignment/>
    </xf>
    <xf numFmtId="2" fontId="0" fillId="0" borderId="51" xfId="0" applyNumberFormat="1" applyBorder="1" applyAlignment="1">
      <alignment/>
    </xf>
    <xf numFmtId="2" fontId="0" fillId="0" borderId="49" xfId="0" applyNumberFormat="1" applyBorder="1" applyAlignment="1">
      <alignment/>
    </xf>
    <xf numFmtId="2" fontId="2" fillId="0" borderId="20" xfId="0" applyNumberFormat="1" applyFont="1" applyFill="1" applyBorder="1" applyAlignment="1">
      <alignment/>
    </xf>
    <xf numFmtId="2" fontId="2" fillId="0" borderId="21" xfId="0" applyNumberFormat="1" applyFont="1" applyFill="1" applyBorder="1" applyAlignment="1">
      <alignment/>
    </xf>
    <xf numFmtId="2" fontId="2" fillId="0" borderId="32" xfId="0" applyNumberFormat="1" applyFont="1" applyFill="1" applyBorder="1" applyAlignment="1">
      <alignment/>
    </xf>
    <xf numFmtId="2" fontId="0" fillId="0" borderId="52" xfId="0" applyNumberFormat="1" applyFont="1" applyFill="1" applyBorder="1" applyAlignment="1">
      <alignment/>
    </xf>
    <xf numFmtId="2" fontId="0" fillId="0" borderId="53" xfId="0" applyNumberFormat="1" applyBorder="1" applyAlignment="1">
      <alignment/>
    </xf>
    <xf numFmtId="2" fontId="0" fillId="0" borderId="54" xfId="0" applyNumberFormat="1" applyBorder="1" applyAlignment="1">
      <alignment/>
    </xf>
    <xf numFmtId="0" fontId="0" fillId="0" borderId="52" xfId="0" applyFont="1" applyFill="1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0" fillId="0" borderId="50" xfId="0" applyFont="1" applyFill="1" applyBorder="1" applyAlignment="1">
      <alignment horizontal="center" vertical="center" wrapText="1"/>
    </xf>
    <xf numFmtId="0" fontId="0" fillId="0" borderId="55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 textRotation="90" wrapText="1"/>
    </xf>
    <xf numFmtId="0" fontId="0" fillId="0" borderId="22" xfId="0" applyFont="1" applyFill="1" applyBorder="1" applyAlignment="1">
      <alignment horizontal="center" vertical="center" textRotation="90" wrapText="1"/>
    </xf>
    <xf numFmtId="0" fontId="0" fillId="0" borderId="56" xfId="0" applyFont="1" applyFill="1" applyBorder="1" applyAlignment="1">
      <alignment horizontal="center" vertical="center" wrapText="1"/>
    </xf>
    <xf numFmtId="0" fontId="0" fillId="0" borderId="57" xfId="0" applyFont="1" applyFill="1" applyBorder="1" applyAlignment="1">
      <alignment horizontal="center" vertical="center" wrapText="1"/>
    </xf>
    <xf numFmtId="0" fontId="0" fillId="0" borderId="58" xfId="0" applyFont="1" applyFill="1" applyBorder="1" applyAlignment="1">
      <alignment horizontal="center" vertical="center" wrapText="1"/>
    </xf>
    <xf numFmtId="0" fontId="0" fillId="0" borderId="59" xfId="0" applyFont="1" applyFill="1" applyBorder="1" applyAlignment="1">
      <alignment horizontal="center" vertical="center" textRotation="90" wrapText="1"/>
    </xf>
    <xf numFmtId="0" fontId="0" fillId="0" borderId="10" xfId="0" applyFont="1" applyFill="1" applyBorder="1" applyAlignment="1">
      <alignment horizontal="center" vertical="center" textRotation="90" wrapText="1"/>
    </xf>
    <xf numFmtId="0" fontId="0" fillId="0" borderId="50" xfId="0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 wrapText="1"/>
    </xf>
    <xf numFmtId="0" fontId="0" fillId="0" borderId="62" xfId="0" applyFont="1" applyFill="1" applyBorder="1" applyAlignment="1">
      <alignment horizontal="center" vertical="center" wrapText="1"/>
    </xf>
    <xf numFmtId="0" fontId="0" fillId="0" borderId="52" xfId="0" applyFont="1" applyFill="1" applyBorder="1" applyAlignment="1">
      <alignment horizontal="center" vertical="center" wrapText="1"/>
    </xf>
    <xf numFmtId="0" fontId="0" fillId="0" borderId="63" xfId="0" applyFont="1" applyFill="1" applyBorder="1" applyAlignment="1">
      <alignment horizontal="center" vertical="center" textRotation="90" wrapText="1"/>
    </xf>
    <xf numFmtId="0" fontId="0" fillId="0" borderId="64" xfId="0" applyFont="1" applyFill="1" applyBorder="1" applyAlignment="1">
      <alignment horizontal="center" vertical="center" textRotation="90" wrapText="1"/>
    </xf>
    <xf numFmtId="0" fontId="3" fillId="0" borderId="0" xfId="0" applyFont="1" applyFill="1" applyAlignment="1">
      <alignment wrapText="1"/>
    </xf>
    <xf numFmtId="0" fontId="0" fillId="0" borderId="65" xfId="0" applyFont="1" applyFill="1" applyBorder="1" applyAlignment="1">
      <alignment horizontal="center"/>
    </xf>
    <xf numFmtId="0" fontId="0" fillId="0" borderId="66" xfId="0" applyFont="1" applyFill="1" applyBorder="1" applyAlignment="1">
      <alignment horizontal="center"/>
    </xf>
    <xf numFmtId="0" fontId="0" fillId="0" borderId="66" xfId="0" applyFont="1" applyBorder="1" applyAlignment="1">
      <alignment horizontal="center"/>
    </xf>
    <xf numFmtId="0" fontId="0" fillId="0" borderId="67" xfId="0" applyFont="1" applyFill="1" applyBorder="1" applyAlignment="1">
      <alignment horizontal="center"/>
    </xf>
    <xf numFmtId="0" fontId="0" fillId="0" borderId="48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I44"/>
  <sheetViews>
    <sheetView tabSelected="1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18" sqref="B18:AH18"/>
    </sheetView>
  </sheetViews>
  <sheetFormatPr defaultColWidth="9.00390625" defaultRowHeight="12.75" outlineLevelRow="1" outlineLevelCol="1"/>
  <cols>
    <col min="1" max="1" width="3.25390625" style="2" customWidth="1"/>
    <col min="2" max="2" width="18.625" style="2" customWidth="1"/>
    <col min="3" max="3" width="11.75390625" style="2" customWidth="1"/>
    <col min="4" max="4" width="12.875" style="2" customWidth="1"/>
    <col min="5" max="5" width="15.875" style="2" customWidth="1" outlineLevel="1"/>
    <col min="6" max="6" width="10.375" style="2" customWidth="1" outlineLevel="1"/>
    <col min="7" max="7" width="11.00390625" style="2" customWidth="1" outlineLevel="1"/>
    <col min="8" max="8" width="11.25390625" style="2" hidden="1" customWidth="1" outlineLevel="1"/>
    <col min="9" max="9" width="12.25390625" style="2" hidden="1" customWidth="1" outlineLevel="1"/>
    <col min="10" max="10" width="11.25390625" style="2" hidden="1" customWidth="1" outlineLevel="1"/>
    <col min="11" max="11" width="12.875" style="2" customWidth="1" collapsed="1"/>
    <col min="12" max="13" width="12.875" style="2" customWidth="1"/>
    <col min="14" max="14" width="12.75390625" style="2" customWidth="1"/>
    <col min="15" max="25" width="12.875" style="2" customWidth="1"/>
    <col min="26" max="31" width="12.875" style="2" customWidth="1" outlineLevel="1"/>
    <col min="32" max="34" width="12.875" style="2" customWidth="1"/>
    <col min="35" max="35" width="11.625" style="2" bestFit="1" customWidth="1"/>
    <col min="36" max="16384" width="9.125" style="2" customWidth="1"/>
  </cols>
  <sheetData>
    <row r="1" ht="52.5" customHeight="1"/>
    <row r="2" spans="1:34" s="1" customFormat="1" ht="21" customHeight="1">
      <c r="A2" s="131" t="s">
        <v>51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</row>
    <row r="3" spans="8:10" ht="13.5" thickBot="1">
      <c r="H3" s="87"/>
      <c r="I3" s="87"/>
      <c r="J3" s="87"/>
    </row>
    <row r="4" spans="8:34" ht="13.5" thickBot="1">
      <c r="H4" s="88"/>
      <c r="I4" s="88"/>
      <c r="J4" s="88"/>
      <c r="N4" s="132" t="s">
        <v>15</v>
      </c>
      <c r="O4" s="133"/>
      <c r="P4" s="133"/>
      <c r="Q4" s="133"/>
      <c r="R4" s="134"/>
      <c r="S4" s="134"/>
      <c r="T4" s="135" t="s">
        <v>14</v>
      </c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G4" s="136" t="s">
        <v>40</v>
      </c>
      <c r="AH4" s="136"/>
    </row>
    <row r="5" spans="1:34" ht="54" customHeight="1">
      <c r="A5" s="127" t="s">
        <v>0</v>
      </c>
      <c r="B5" s="129" t="s">
        <v>1</v>
      </c>
      <c r="C5" s="117" t="s">
        <v>2</v>
      </c>
      <c r="D5" s="122" t="s">
        <v>7</v>
      </c>
      <c r="E5" s="117" t="s">
        <v>3</v>
      </c>
      <c r="F5" s="117" t="s">
        <v>8</v>
      </c>
      <c r="G5" s="122" t="s">
        <v>4</v>
      </c>
      <c r="H5" s="119" t="s">
        <v>44</v>
      </c>
      <c r="I5" s="120"/>
      <c r="J5" s="121"/>
      <c r="K5" s="124" t="s">
        <v>50</v>
      </c>
      <c r="L5" s="99"/>
      <c r="M5" s="99"/>
      <c r="N5" s="115" t="s">
        <v>31</v>
      </c>
      <c r="O5" s="99"/>
      <c r="P5" s="99"/>
      <c r="Q5" s="125" t="s">
        <v>39</v>
      </c>
      <c r="R5" s="126"/>
      <c r="S5" s="126"/>
      <c r="T5" s="115" t="s">
        <v>32</v>
      </c>
      <c r="U5" s="99"/>
      <c r="V5" s="99"/>
      <c r="W5" s="98" t="s">
        <v>28</v>
      </c>
      <c r="X5" s="99"/>
      <c r="Y5" s="99"/>
      <c r="Z5" s="115" t="s">
        <v>33</v>
      </c>
      <c r="AA5" s="99"/>
      <c r="AB5" s="99"/>
      <c r="AC5" s="98" t="s">
        <v>29</v>
      </c>
      <c r="AD5" s="99"/>
      <c r="AE5" s="99"/>
      <c r="AF5" s="115" t="s">
        <v>30</v>
      </c>
      <c r="AG5" s="99"/>
      <c r="AH5" s="116"/>
    </row>
    <row r="6" spans="1:34" ht="64.5" customHeight="1">
      <c r="A6" s="128"/>
      <c r="B6" s="130"/>
      <c r="C6" s="118"/>
      <c r="D6" s="123"/>
      <c r="E6" s="118"/>
      <c r="F6" s="118"/>
      <c r="G6" s="123"/>
      <c r="H6" s="89" t="s">
        <v>45</v>
      </c>
      <c r="I6" s="3" t="s">
        <v>46</v>
      </c>
      <c r="J6" s="3" t="s">
        <v>47</v>
      </c>
      <c r="K6" s="3" t="s">
        <v>5</v>
      </c>
      <c r="L6" s="25" t="s">
        <v>34</v>
      </c>
      <c r="M6" s="24" t="s">
        <v>6</v>
      </c>
      <c r="N6" s="3" t="s">
        <v>5</v>
      </c>
      <c r="O6" s="25" t="s">
        <v>34</v>
      </c>
      <c r="P6" s="24" t="s">
        <v>6</v>
      </c>
      <c r="Q6" s="3" t="s">
        <v>5</v>
      </c>
      <c r="R6" s="25" t="s">
        <v>34</v>
      </c>
      <c r="S6" s="24" t="s">
        <v>6</v>
      </c>
      <c r="T6" s="3" t="s">
        <v>5</v>
      </c>
      <c r="U6" s="25" t="s">
        <v>34</v>
      </c>
      <c r="V6" s="24" t="s">
        <v>6</v>
      </c>
      <c r="W6" s="3" t="s">
        <v>5</v>
      </c>
      <c r="X6" s="25" t="s">
        <v>34</v>
      </c>
      <c r="Y6" s="24" t="s">
        <v>6</v>
      </c>
      <c r="Z6" s="3" t="s">
        <v>5</v>
      </c>
      <c r="AA6" s="25" t="s">
        <v>34</v>
      </c>
      <c r="AB6" s="24" t="s">
        <v>6</v>
      </c>
      <c r="AC6" s="3" t="s">
        <v>5</v>
      </c>
      <c r="AD6" s="25" t="s">
        <v>34</v>
      </c>
      <c r="AE6" s="24" t="s">
        <v>6</v>
      </c>
      <c r="AF6" s="3" t="s">
        <v>5</v>
      </c>
      <c r="AG6" s="25" t="s">
        <v>34</v>
      </c>
      <c r="AH6" s="32" t="s">
        <v>6</v>
      </c>
    </row>
    <row r="7" spans="1:34" s="6" customFormat="1" ht="21" customHeight="1">
      <c r="A7" s="27">
        <v>1</v>
      </c>
      <c r="B7" s="4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/>
      <c r="I7" s="3"/>
      <c r="J7" s="3"/>
      <c r="K7" s="3">
        <v>8</v>
      </c>
      <c r="L7" s="5">
        <v>9</v>
      </c>
      <c r="M7" s="3">
        <v>10</v>
      </c>
      <c r="N7" s="3">
        <v>11</v>
      </c>
      <c r="O7" s="3">
        <v>12</v>
      </c>
      <c r="P7" s="3">
        <v>13</v>
      </c>
      <c r="Q7" s="3">
        <v>14</v>
      </c>
      <c r="R7" s="3">
        <v>15</v>
      </c>
      <c r="S7" s="3">
        <v>16</v>
      </c>
      <c r="T7" s="3">
        <v>17</v>
      </c>
      <c r="U7" s="5">
        <v>18</v>
      </c>
      <c r="V7" s="3">
        <v>19</v>
      </c>
      <c r="W7" s="3">
        <v>20</v>
      </c>
      <c r="X7" s="5">
        <v>21</v>
      </c>
      <c r="Y7" s="3">
        <v>22</v>
      </c>
      <c r="Z7" s="3">
        <v>23</v>
      </c>
      <c r="AA7" s="5">
        <v>24</v>
      </c>
      <c r="AB7" s="3">
        <v>25</v>
      </c>
      <c r="AC7" s="3">
        <v>26</v>
      </c>
      <c r="AD7" s="5">
        <v>27</v>
      </c>
      <c r="AE7" s="3">
        <v>28</v>
      </c>
      <c r="AF7" s="3">
        <v>29</v>
      </c>
      <c r="AG7" s="5">
        <v>30</v>
      </c>
      <c r="AH7" s="33">
        <v>31</v>
      </c>
    </row>
    <row r="8" spans="1:34" ht="22.5" customHeight="1">
      <c r="A8" s="19" t="s">
        <v>9</v>
      </c>
      <c r="B8" s="112" t="s">
        <v>13</v>
      </c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4"/>
    </row>
    <row r="9" spans="1:34" ht="12.75">
      <c r="A9" s="28"/>
      <c r="B9" s="34"/>
      <c r="C9" s="9"/>
      <c r="D9" s="9"/>
      <c r="E9" s="9"/>
      <c r="F9" s="26"/>
      <c r="G9" s="9"/>
      <c r="H9" s="9"/>
      <c r="I9" s="9"/>
      <c r="J9" s="9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>
        <f>K9+Q9-W9-AC9</f>
        <v>0</v>
      </c>
      <c r="AG9" s="10">
        <f aca="true" t="shared" si="0" ref="AG9:AH11">L9+T9-X9-AD9</f>
        <v>0</v>
      </c>
      <c r="AH9" s="35">
        <f t="shared" si="0"/>
        <v>0</v>
      </c>
    </row>
    <row r="10" spans="1:34" ht="12.75">
      <c r="A10" s="29"/>
      <c r="B10" s="11"/>
      <c r="C10" s="12"/>
      <c r="D10" s="12"/>
      <c r="E10" s="12"/>
      <c r="F10" s="12"/>
      <c r="G10" s="12"/>
      <c r="H10" s="12"/>
      <c r="I10" s="12"/>
      <c r="J10" s="12"/>
      <c r="K10" s="13"/>
      <c r="L10" s="13"/>
      <c r="M10" s="13"/>
      <c r="N10" s="13"/>
      <c r="O10" s="13"/>
      <c r="P10" s="13"/>
      <c r="Q10" s="10"/>
      <c r="R10" s="10"/>
      <c r="S10" s="10"/>
      <c r="T10" s="13"/>
      <c r="U10" s="13"/>
      <c r="V10" s="13"/>
      <c r="W10" s="10"/>
      <c r="X10" s="10"/>
      <c r="Y10" s="10"/>
      <c r="Z10" s="13"/>
      <c r="AA10" s="13"/>
      <c r="AB10" s="13"/>
      <c r="AC10" s="10"/>
      <c r="AD10" s="10"/>
      <c r="AE10" s="10"/>
      <c r="AF10" s="10">
        <f>K10+Q10-W10-AC10</f>
        <v>0</v>
      </c>
      <c r="AG10" s="10">
        <f t="shared" si="0"/>
        <v>0</v>
      </c>
      <c r="AH10" s="35">
        <f t="shared" si="0"/>
        <v>0</v>
      </c>
    </row>
    <row r="11" spans="1:34" ht="12.75">
      <c r="A11" s="30"/>
      <c r="B11" s="109" t="s">
        <v>35</v>
      </c>
      <c r="C11" s="110"/>
      <c r="D11" s="110"/>
      <c r="E11" s="110"/>
      <c r="F11" s="110"/>
      <c r="G11" s="111"/>
      <c r="H11" s="85"/>
      <c r="I11" s="85"/>
      <c r="J11" s="85"/>
      <c r="K11" s="15"/>
      <c r="L11" s="15"/>
      <c r="M11" s="15"/>
      <c r="N11" s="15"/>
      <c r="O11" s="15"/>
      <c r="P11" s="15"/>
      <c r="Q11" s="16"/>
      <c r="R11" s="16"/>
      <c r="S11" s="16"/>
      <c r="T11" s="15"/>
      <c r="U11" s="15"/>
      <c r="V11" s="15"/>
      <c r="W11" s="10"/>
      <c r="X11" s="10"/>
      <c r="Y11" s="10"/>
      <c r="Z11" s="15"/>
      <c r="AA11" s="15"/>
      <c r="AB11" s="15"/>
      <c r="AC11" s="10"/>
      <c r="AD11" s="10"/>
      <c r="AE11" s="10"/>
      <c r="AF11" s="10">
        <f>K11+Q11-W11-AC11</f>
        <v>0</v>
      </c>
      <c r="AG11" s="10">
        <f t="shared" si="0"/>
        <v>0</v>
      </c>
      <c r="AH11" s="35">
        <f t="shared" si="0"/>
        <v>0</v>
      </c>
    </row>
    <row r="12" spans="1:34" s="1" customFormat="1" ht="12.75">
      <c r="A12" s="19"/>
      <c r="B12" s="7" t="s">
        <v>17</v>
      </c>
      <c r="C12" s="17"/>
      <c r="D12" s="17"/>
      <c r="E12" s="17"/>
      <c r="F12" s="17"/>
      <c r="G12" s="17"/>
      <c r="H12" s="18">
        <f>SUM(H9:H11)</f>
        <v>0</v>
      </c>
      <c r="I12" s="18">
        <f>SUM(I9:I11)</f>
        <v>0</v>
      </c>
      <c r="J12" s="18">
        <f>SUM(J9:J11)</f>
        <v>0</v>
      </c>
      <c r="K12" s="18">
        <f>SUM(K9:K11)</f>
        <v>0</v>
      </c>
      <c r="L12" s="18">
        <f aca="true" t="shared" si="1" ref="L12:AH12">SUM(L9:L11)</f>
        <v>0</v>
      </c>
      <c r="M12" s="18">
        <f t="shared" si="1"/>
        <v>0</v>
      </c>
      <c r="N12" s="18">
        <f t="shared" si="1"/>
        <v>0</v>
      </c>
      <c r="O12" s="18">
        <f>SUM(O9:O11)</f>
        <v>0</v>
      </c>
      <c r="P12" s="18">
        <f>SUM(P9:P11)</f>
        <v>0</v>
      </c>
      <c r="Q12" s="18">
        <f>SUM(Q9:Q11)</f>
        <v>0</v>
      </c>
      <c r="R12" s="18">
        <f>SUM(R9:R11)</f>
        <v>0</v>
      </c>
      <c r="S12" s="18">
        <f>SUM(S9:S11)</f>
        <v>0</v>
      </c>
      <c r="T12" s="18">
        <f t="shared" si="1"/>
        <v>0</v>
      </c>
      <c r="U12" s="18">
        <f t="shared" si="1"/>
        <v>0</v>
      </c>
      <c r="V12" s="18">
        <f t="shared" si="1"/>
        <v>0</v>
      </c>
      <c r="W12" s="18">
        <f t="shared" si="1"/>
        <v>0</v>
      </c>
      <c r="X12" s="18">
        <f t="shared" si="1"/>
        <v>0</v>
      </c>
      <c r="Y12" s="18">
        <f t="shared" si="1"/>
        <v>0</v>
      </c>
      <c r="Z12" s="18">
        <f t="shared" si="1"/>
        <v>0</v>
      </c>
      <c r="AA12" s="18">
        <f t="shared" si="1"/>
        <v>0</v>
      </c>
      <c r="AB12" s="18">
        <f t="shared" si="1"/>
        <v>0</v>
      </c>
      <c r="AC12" s="18">
        <f t="shared" si="1"/>
        <v>0</v>
      </c>
      <c r="AD12" s="18">
        <f t="shared" si="1"/>
        <v>0</v>
      </c>
      <c r="AE12" s="18">
        <f t="shared" si="1"/>
        <v>0</v>
      </c>
      <c r="AF12" s="18">
        <f t="shared" si="1"/>
        <v>0</v>
      </c>
      <c r="AG12" s="18">
        <f t="shared" si="1"/>
        <v>0</v>
      </c>
      <c r="AH12" s="36">
        <f t="shared" si="1"/>
        <v>0</v>
      </c>
    </row>
    <row r="13" spans="1:34" ht="22.5" customHeight="1">
      <c r="A13" s="19" t="s">
        <v>10</v>
      </c>
      <c r="B13" s="112" t="s">
        <v>21</v>
      </c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4"/>
    </row>
    <row r="14" spans="1:34" ht="12.75">
      <c r="A14" s="28"/>
      <c r="B14" s="8"/>
      <c r="C14" s="9"/>
      <c r="D14" s="9"/>
      <c r="E14" s="9"/>
      <c r="F14" s="9"/>
      <c r="G14" s="9"/>
      <c r="H14" s="9"/>
      <c r="I14" s="9"/>
      <c r="J14" s="9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44"/>
      <c r="X14" s="44"/>
      <c r="Y14" s="44"/>
      <c r="Z14" s="9"/>
      <c r="AA14" s="9"/>
      <c r="AB14" s="9"/>
      <c r="AC14" s="44"/>
      <c r="AD14" s="44"/>
      <c r="AE14" s="44"/>
      <c r="AF14" s="44">
        <f>K14+Q14-W14-AC14</f>
        <v>0</v>
      </c>
      <c r="AG14" s="44">
        <f>L14+T14-X14-AD14</f>
        <v>0</v>
      </c>
      <c r="AH14" s="52">
        <f>M14+U14-Y14-AE14</f>
        <v>0</v>
      </c>
    </row>
    <row r="15" spans="1:34" ht="102" customHeight="1">
      <c r="A15" s="30"/>
      <c r="B15" s="95" t="s">
        <v>49</v>
      </c>
      <c r="C15" s="93" t="s">
        <v>41</v>
      </c>
      <c r="D15" s="94">
        <v>4000000</v>
      </c>
      <c r="E15" s="84" t="s">
        <v>42</v>
      </c>
      <c r="F15" s="92" t="s">
        <v>48</v>
      </c>
      <c r="G15" s="90" t="s">
        <v>43</v>
      </c>
      <c r="H15" s="90"/>
      <c r="I15" s="91"/>
      <c r="J15" s="90"/>
      <c r="K15" s="15">
        <v>4000000</v>
      </c>
      <c r="L15" s="15"/>
      <c r="M15" s="15"/>
      <c r="N15" s="15">
        <v>0</v>
      </c>
      <c r="O15" s="15">
        <v>34323.29</v>
      </c>
      <c r="P15" s="15">
        <v>0</v>
      </c>
      <c r="Q15" s="13"/>
      <c r="R15" s="15">
        <f>40767.12+39846.57+34323.29</f>
        <v>114936.98000000001</v>
      </c>
      <c r="S15" s="15">
        <v>0</v>
      </c>
      <c r="T15" s="15">
        <v>200000</v>
      </c>
      <c r="U15" s="15">
        <v>34323.29</v>
      </c>
      <c r="V15" s="15">
        <v>0</v>
      </c>
      <c r="W15" s="13">
        <f>200000+200000</f>
        <v>400000</v>
      </c>
      <c r="X15" s="13">
        <f>40767.12+39846.57+34323.29</f>
        <v>114936.98000000001</v>
      </c>
      <c r="Y15" s="45">
        <v>0</v>
      </c>
      <c r="Z15" s="14"/>
      <c r="AA15" s="14"/>
      <c r="AB15" s="14"/>
      <c r="AC15" s="45"/>
      <c r="AD15" s="45"/>
      <c r="AE15" s="45"/>
      <c r="AF15" s="10">
        <f>K15+Q15-W15-AC15</f>
        <v>3600000</v>
      </c>
      <c r="AG15" s="10">
        <f>L15+R15-X15-AD15</f>
        <v>0</v>
      </c>
      <c r="AH15" s="52">
        <f>M15+S15-Y15-AE15</f>
        <v>0</v>
      </c>
    </row>
    <row r="16" spans="1:34" ht="12.75">
      <c r="A16" s="30"/>
      <c r="B16" s="109" t="s">
        <v>36</v>
      </c>
      <c r="C16" s="110"/>
      <c r="D16" s="110"/>
      <c r="E16" s="110"/>
      <c r="F16" s="110"/>
      <c r="G16" s="111"/>
      <c r="H16" s="85"/>
      <c r="I16" s="85"/>
      <c r="J16" s="85"/>
      <c r="K16" s="15"/>
      <c r="L16" s="15"/>
      <c r="M16" s="15"/>
      <c r="N16" s="15"/>
      <c r="O16" s="15"/>
      <c r="P16" s="15"/>
      <c r="Q16" s="13"/>
      <c r="R16" s="15"/>
      <c r="S16" s="15"/>
      <c r="T16" s="15"/>
      <c r="U16" s="15"/>
      <c r="V16" s="15"/>
      <c r="W16" s="13"/>
      <c r="X16" s="13"/>
      <c r="Y16" s="45"/>
      <c r="Z16" s="14"/>
      <c r="AA16" s="14"/>
      <c r="AB16" s="14"/>
      <c r="AC16" s="45"/>
      <c r="AD16" s="45"/>
      <c r="AE16" s="45"/>
      <c r="AF16" s="10">
        <f>K16+Q16-W16-AC16</f>
        <v>0</v>
      </c>
      <c r="AG16" s="10">
        <f>L16+T16-X16-AD16</f>
        <v>0</v>
      </c>
      <c r="AH16" s="52">
        <v>0</v>
      </c>
    </row>
    <row r="17" spans="1:34" s="43" customFormat="1" ht="12.75">
      <c r="A17" s="41"/>
      <c r="B17" s="42" t="s">
        <v>18</v>
      </c>
      <c r="C17" s="18"/>
      <c r="D17" s="18"/>
      <c r="E17" s="18"/>
      <c r="F17" s="18"/>
      <c r="G17" s="18"/>
      <c r="H17" s="18">
        <f aca="true" t="shared" si="2" ref="H17:T17">SUM(H14:H16)</f>
        <v>0</v>
      </c>
      <c r="I17" s="18">
        <f t="shared" si="2"/>
        <v>0</v>
      </c>
      <c r="J17" s="18">
        <f t="shared" si="2"/>
        <v>0</v>
      </c>
      <c r="K17" s="18">
        <f t="shared" si="2"/>
        <v>4000000</v>
      </c>
      <c r="L17" s="18">
        <f t="shared" si="2"/>
        <v>0</v>
      </c>
      <c r="M17" s="18">
        <f t="shared" si="2"/>
        <v>0</v>
      </c>
      <c r="N17" s="18">
        <f t="shared" si="2"/>
        <v>0</v>
      </c>
      <c r="O17" s="18">
        <f t="shared" si="2"/>
        <v>34323.29</v>
      </c>
      <c r="P17" s="18">
        <f t="shared" si="2"/>
        <v>0</v>
      </c>
      <c r="Q17" s="18">
        <f t="shared" si="2"/>
        <v>0</v>
      </c>
      <c r="R17" s="18">
        <f t="shared" si="2"/>
        <v>114936.98000000001</v>
      </c>
      <c r="S17" s="18">
        <f t="shared" si="2"/>
        <v>0</v>
      </c>
      <c r="T17" s="18">
        <f t="shared" si="2"/>
        <v>200000</v>
      </c>
      <c r="U17" s="18">
        <f aca="true" t="shared" si="3" ref="U17:AH17">SUM(U14:U16)</f>
        <v>34323.29</v>
      </c>
      <c r="V17" s="18">
        <f t="shared" si="3"/>
        <v>0</v>
      </c>
      <c r="W17" s="18">
        <f t="shared" si="3"/>
        <v>400000</v>
      </c>
      <c r="X17" s="18">
        <f t="shared" si="3"/>
        <v>114936.98000000001</v>
      </c>
      <c r="Y17" s="18">
        <f t="shared" si="3"/>
        <v>0</v>
      </c>
      <c r="Z17" s="18">
        <f t="shared" si="3"/>
        <v>0</v>
      </c>
      <c r="AA17" s="18">
        <f t="shared" si="3"/>
        <v>0</v>
      </c>
      <c r="AB17" s="18">
        <f t="shared" si="3"/>
        <v>0</v>
      </c>
      <c r="AC17" s="18">
        <f t="shared" si="3"/>
        <v>0</v>
      </c>
      <c r="AD17" s="18">
        <f t="shared" si="3"/>
        <v>0</v>
      </c>
      <c r="AE17" s="18">
        <f t="shared" si="3"/>
        <v>0</v>
      </c>
      <c r="AF17" s="18">
        <f t="shared" si="3"/>
        <v>3600000</v>
      </c>
      <c r="AG17" s="18">
        <f t="shared" si="3"/>
        <v>0</v>
      </c>
      <c r="AH17" s="36">
        <f t="shared" si="3"/>
        <v>0</v>
      </c>
    </row>
    <row r="18" spans="1:34" ht="22.5" customHeight="1">
      <c r="A18" s="19" t="s">
        <v>11</v>
      </c>
      <c r="B18" s="112" t="s">
        <v>22</v>
      </c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4"/>
    </row>
    <row r="19" spans="1:34" ht="17.25" customHeight="1">
      <c r="A19" s="19"/>
      <c r="B19" s="37" t="s">
        <v>24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38"/>
    </row>
    <row r="20" spans="1:34" s="1" customFormat="1" ht="12.75">
      <c r="A20" s="39"/>
      <c r="B20" s="53" t="s">
        <v>26</v>
      </c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54"/>
    </row>
    <row r="21" spans="1:34" ht="12.75">
      <c r="A21" s="77"/>
      <c r="B21" s="55" t="s">
        <v>25</v>
      </c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74"/>
      <c r="AH21" s="75"/>
    </row>
    <row r="22" spans="1:34" ht="36" customHeight="1">
      <c r="A22" s="70"/>
      <c r="B22" s="71"/>
      <c r="C22" s="72"/>
      <c r="D22" s="73"/>
      <c r="E22" s="72"/>
      <c r="F22" s="72"/>
      <c r="G22" s="72"/>
      <c r="H22" s="72"/>
      <c r="I22" s="72"/>
      <c r="J22" s="72"/>
      <c r="K22" s="79"/>
      <c r="L22" s="73">
        <v>0</v>
      </c>
      <c r="M22" s="73"/>
      <c r="N22" s="73"/>
      <c r="O22" s="73"/>
      <c r="P22" s="73"/>
      <c r="Q22" s="73"/>
      <c r="R22" s="73"/>
      <c r="S22" s="73"/>
      <c r="T22" s="79"/>
      <c r="U22" s="73"/>
      <c r="V22" s="73"/>
      <c r="W22" s="79"/>
      <c r="X22" s="73"/>
      <c r="Y22" s="73"/>
      <c r="Z22" s="44"/>
      <c r="AA22" s="44"/>
      <c r="AB22" s="73"/>
      <c r="AC22" s="73"/>
      <c r="AD22" s="73"/>
      <c r="AE22" s="73"/>
      <c r="AF22" s="81">
        <f>SUM(K22+N22-W22-AC22)</f>
        <v>0</v>
      </c>
      <c r="AG22" s="76">
        <f>SUM(L22+R22-U22-X22-AA22)</f>
        <v>0</v>
      </c>
      <c r="AH22" s="78">
        <f>SUM(M22+P22-V22-AB22)</f>
        <v>0</v>
      </c>
    </row>
    <row r="23" spans="1:35" ht="12.75">
      <c r="A23" s="30"/>
      <c r="B23" s="100" t="s">
        <v>37</v>
      </c>
      <c r="C23" s="101"/>
      <c r="D23" s="101"/>
      <c r="E23" s="101"/>
      <c r="F23" s="101"/>
      <c r="G23" s="102"/>
      <c r="H23" s="86"/>
      <c r="I23" s="86"/>
      <c r="J23" s="86"/>
      <c r="K23" s="15"/>
      <c r="L23" s="48"/>
      <c r="M23" s="48"/>
      <c r="N23" s="48"/>
      <c r="O23" s="48"/>
      <c r="P23" s="48"/>
      <c r="Q23" s="45"/>
      <c r="R23" s="45"/>
      <c r="S23" s="45"/>
      <c r="T23" s="15"/>
      <c r="U23" s="48"/>
      <c r="V23" s="48"/>
      <c r="W23" s="13"/>
      <c r="X23" s="45"/>
      <c r="Y23" s="45"/>
      <c r="Z23" s="48"/>
      <c r="AA23" s="48"/>
      <c r="AB23" s="48"/>
      <c r="AC23" s="45"/>
      <c r="AD23" s="45"/>
      <c r="AE23" s="45"/>
      <c r="AF23" s="10">
        <f>SUM(K23+Q23-W23-Z23)</f>
        <v>0</v>
      </c>
      <c r="AG23" s="44">
        <f>SUM(L23+R23-U23-X23-AA23)</f>
        <v>0</v>
      </c>
      <c r="AH23" s="52">
        <f>SUM(M23+P23-V23-AB23)</f>
        <v>0</v>
      </c>
      <c r="AI23" s="66"/>
    </row>
    <row r="24" spans="1:35" s="1" customFormat="1" ht="12.75">
      <c r="A24" s="40"/>
      <c r="B24" s="53" t="s">
        <v>27</v>
      </c>
      <c r="C24" s="49"/>
      <c r="D24" s="49"/>
      <c r="E24" s="49"/>
      <c r="F24" s="49"/>
      <c r="G24" s="49"/>
      <c r="H24" s="49"/>
      <c r="I24" s="49"/>
      <c r="J24" s="49"/>
      <c r="K24" s="80">
        <f aca="true" t="shared" si="4" ref="K24:AH24">SUM(K22:K23)</f>
        <v>0</v>
      </c>
      <c r="L24" s="49">
        <f t="shared" si="4"/>
        <v>0</v>
      </c>
      <c r="M24" s="49">
        <f t="shared" si="4"/>
        <v>0</v>
      </c>
      <c r="N24" s="49">
        <f t="shared" si="4"/>
        <v>0</v>
      </c>
      <c r="O24" s="49">
        <f t="shared" si="4"/>
        <v>0</v>
      </c>
      <c r="P24" s="49">
        <f t="shared" si="4"/>
        <v>0</v>
      </c>
      <c r="Q24" s="49">
        <f t="shared" si="4"/>
        <v>0</v>
      </c>
      <c r="R24" s="49">
        <f t="shared" si="4"/>
        <v>0</v>
      </c>
      <c r="S24" s="49">
        <f t="shared" si="4"/>
        <v>0</v>
      </c>
      <c r="T24" s="80">
        <f t="shared" si="4"/>
        <v>0</v>
      </c>
      <c r="U24" s="49">
        <f t="shared" si="4"/>
        <v>0</v>
      </c>
      <c r="V24" s="49">
        <f t="shared" si="4"/>
        <v>0</v>
      </c>
      <c r="W24" s="80">
        <f t="shared" si="4"/>
        <v>0</v>
      </c>
      <c r="X24" s="49">
        <f t="shared" si="4"/>
        <v>0</v>
      </c>
      <c r="Y24" s="49">
        <f t="shared" si="4"/>
        <v>0</v>
      </c>
      <c r="Z24" s="49">
        <f t="shared" si="4"/>
        <v>0</v>
      </c>
      <c r="AA24" s="49">
        <f t="shared" si="4"/>
        <v>0</v>
      </c>
      <c r="AB24" s="49">
        <f t="shared" si="4"/>
        <v>0</v>
      </c>
      <c r="AC24" s="49">
        <f t="shared" si="4"/>
        <v>0</v>
      </c>
      <c r="AD24" s="49">
        <f t="shared" si="4"/>
        <v>0</v>
      </c>
      <c r="AE24" s="49">
        <f t="shared" si="4"/>
        <v>0</v>
      </c>
      <c r="AF24" s="82">
        <f t="shared" si="4"/>
        <v>0</v>
      </c>
      <c r="AG24" s="46">
        <f t="shared" si="4"/>
        <v>0</v>
      </c>
      <c r="AH24" s="56">
        <f t="shared" si="4"/>
        <v>0</v>
      </c>
      <c r="AI24" s="68"/>
    </row>
    <row r="25" spans="1:35" s="1" customFormat="1" ht="12.75">
      <c r="A25" s="19"/>
      <c r="B25" s="57" t="s">
        <v>19</v>
      </c>
      <c r="C25" s="50"/>
      <c r="D25" s="50"/>
      <c r="E25" s="50"/>
      <c r="F25" s="50"/>
      <c r="G25" s="50"/>
      <c r="H25" s="18">
        <f>H20+H24</f>
        <v>0</v>
      </c>
      <c r="I25" s="50">
        <f>I20+I24</f>
        <v>0</v>
      </c>
      <c r="J25" s="50">
        <f>J20+J24</f>
        <v>0</v>
      </c>
      <c r="K25" s="18">
        <f aca="true" t="shared" si="5" ref="K25:AH25">K20+K24</f>
        <v>0</v>
      </c>
      <c r="L25" s="50">
        <f t="shared" si="5"/>
        <v>0</v>
      </c>
      <c r="M25" s="50">
        <f t="shared" si="5"/>
        <v>0</v>
      </c>
      <c r="N25" s="50">
        <f t="shared" si="5"/>
        <v>0</v>
      </c>
      <c r="O25" s="50">
        <f t="shared" si="5"/>
        <v>0</v>
      </c>
      <c r="P25" s="50">
        <f t="shared" si="5"/>
        <v>0</v>
      </c>
      <c r="Q25" s="50">
        <f t="shared" si="5"/>
        <v>0</v>
      </c>
      <c r="R25" s="50">
        <f t="shared" si="5"/>
        <v>0</v>
      </c>
      <c r="S25" s="50">
        <f t="shared" si="5"/>
        <v>0</v>
      </c>
      <c r="T25" s="18">
        <f t="shared" si="5"/>
        <v>0</v>
      </c>
      <c r="U25" s="50">
        <f t="shared" si="5"/>
        <v>0</v>
      </c>
      <c r="V25" s="50">
        <f t="shared" si="5"/>
        <v>0</v>
      </c>
      <c r="W25" s="18">
        <f t="shared" si="5"/>
        <v>0</v>
      </c>
      <c r="X25" s="50">
        <f t="shared" si="5"/>
        <v>0</v>
      </c>
      <c r="Y25" s="50">
        <f t="shared" si="5"/>
        <v>0</v>
      </c>
      <c r="Z25" s="50">
        <f t="shared" si="5"/>
        <v>0</v>
      </c>
      <c r="AA25" s="50">
        <f t="shared" si="5"/>
        <v>0</v>
      </c>
      <c r="AB25" s="50">
        <f t="shared" si="5"/>
        <v>0</v>
      </c>
      <c r="AC25" s="50">
        <f t="shared" si="5"/>
        <v>0</v>
      </c>
      <c r="AD25" s="50">
        <f t="shared" si="5"/>
        <v>0</v>
      </c>
      <c r="AE25" s="50">
        <f t="shared" si="5"/>
        <v>0</v>
      </c>
      <c r="AF25" s="18">
        <f t="shared" si="5"/>
        <v>0</v>
      </c>
      <c r="AG25" s="50">
        <f t="shared" si="5"/>
        <v>0</v>
      </c>
      <c r="AH25" s="58">
        <f t="shared" si="5"/>
        <v>0</v>
      </c>
      <c r="AI25" s="68"/>
    </row>
    <row r="26" spans="1:34" ht="22.5" customHeight="1">
      <c r="A26" s="19" t="s">
        <v>12</v>
      </c>
      <c r="B26" s="103" t="s">
        <v>23</v>
      </c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5"/>
    </row>
    <row r="27" spans="1:34" ht="9" customHeight="1">
      <c r="A27" s="28"/>
      <c r="B27" s="51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>
        <f>K27+Q27-W27-AC27</f>
        <v>0</v>
      </c>
      <c r="AG27" s="44">
        <f aca="true" t="shared" si="6" ref="AG27:AH29">L27+T27-X27-AD27</f>
        <v>0</v>
      </c>
      <c r="AH27" s="52">
        <f t="shared" si="6"/>
        <v>0</v>
      </c>
    </row>
    <row r="28" spans="1:34" ht="8.25" customHeight="1">
      <c r="A28" s="30"/>
      <c r="B28" s="59"/>
      <c r="C28" s="48"/>
      <c r="D28" s="48"/>
      <c r="E28" s="48"/>
      <c r="F28" s="48"/>
      <c r="G28" s="48"/>
      <c r="H28" s="48"/>
      <c r="I28" s="48"/>
      <c r="J28" s="48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4">
        <f>K28+Q28-W28-AC28</f>
        <v>0</v>
      </c>
      <c r="AG28" s="44">
        <f t="shared" si="6"/>
        <v>0</v>
      </c>
      <c r="AH28" s="52">
        <f t="shared" si="6"/>
        <v>0</v>
      </c>
    </row>
    <row r="29" spans="1:34" ht="12.75">
      <c r="A29" s="30"/>
      <c r="B29" s="106" t="s">
        <v>38</v>
      </c>
      <c r="C29" s="107"/>
      <c r="D29" s="107"/>
      <c r="E29" s="107"/>
      <c r="F29" s="107"/>
      <c r="G29" s="108"/>
      <c r="H29" s="86"/>
      <c r="I29" s="86"/>
      <c r="J29" s="86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60">
        <f>K29+Q29-W29-AC29</f>
        <v>0</v>
      </c>
      <c r="AG29" s="60">
        <f t="shared" si="6"/>
        <v>0</v>
      </c>
      <c r="AH29" s="61">
        <f t="shared" si="6"/>
        <v>0</v>
      </c>
    </row>
    <row r="30" spans="1:34" s="1" customFormat="1" ht="12.75">
      <c r="A30" s="19"/>
      <c r="B30" s="57" t="s">
        <v>20</v>
      </c>
      <c r="C30" s="50"/>
      <c r="D30" s="50"/>
      <c r="E30" s="50"/>
      <c r="F30" s="50"/>
      <c r="G30" s="50"/>
      <c r="H30" s="50"/>
      <c r="I30" s="50"/>
      <c r="J30" s="50"/>
      <c r="K30" s="50">
        <f aca="true" t="shared" si="7" ref="K30:AH30">SUM(K27:K29)</f>
        <v>0</v>
      </c>
      <c r="L30" s="50">
        <f t="shared" si="7"/>
        <v>0</v>
      </c>
      <c r="M30" s="50">
        <f t="shared" si="7"/>
        <v>0</v>
      </c>
      <c r="N30" s="50">
        <f t="shared" si="7"/>
        <v>0</v>
      </c>
      <c r="O30" s="50">
        <f t="shared" si="7"/>
        <v>0</v>
      </c>
      <c r="P30" s="50">
        <f t="shared" si="7"/>
        <v>0</v>
      </c>
      <c r="Q30" s="50">
        <f t="shared" si="7"/>
        <v>0</v>
      </c>
      <c r="R30" s="50">
        <f t="shared" si="7"/>
        <v>0</v>
      </c>
      <c r="S30" s="50">
        <f t="shared" si="7"/>
        <v>0</v>
      </c>
      <c r="T30" s="50">
        <f t="shared" si="7"/>
        <v>0</v>
      </c>
      <c r="U30" s="50">
        <f t="shared" si="7"/>
        <v>0</v>
      </c>
      <c r="V30" s="50">
        <f t="shared" si="7"/>
        <v>0</v>
      </c>
      <c r="W30" s="50">
        <f t="shared" si="7"/>
        <v>0</v>
      </c>
      <c r="X30" s="50">
        <f t="shared" si="7"/>
        <v>0</v>
      </c>
      <c r="Y30" s="50">
        <f t="shared" si="7"/>
        <v>0</v>
      </c>
      <c r="Z30" s="50">
        <f t="shared" si="7"/>
        <v>0</v>
      </c>
      <c r="AA30" s="50">
        <f t="shared" si="7"/>
        <v>0</v>
      </c>
      <c r="AB30" s="50">
        <f t="shared" si="7"/>
        <v>0</v>
      </c>
      <c r="AC30" s="50">
        <f t="shared" si="7"/>
        <v>0</v>
      </c>
      <c r="AD30" s="50">
        <f t="shared" si="7"/>
        <v>0</v>
      </c>
      <c r="AE30" s="50">
        <f t="shared" si="7"/>
        <v>0</v>
      </c>
      <c r="AF30" s="50">
        <f t="shared" si="7"/>
        <v>0</v>
      </c>
      <c r="AG30" s="50">
        <f t="shared" si="7"/>
        <v>0</v>
      </c>
      <c r="AH30" s="58">
        <f t="shared" si="7"/>
        <v>0</v>
      </c>
    </row>
    <row r="31" spans="1:34" s="1" customFormat="1" ht="20.25" customHeight="1" thickBot="1">
      <c r="A31" s="31"/>
      <c r="B31" s="62" t="s">
        <v>16</v>
      </c>
      <c r="C31" s="63"/>
      <c r="D31" s="63"/>
      <c r="E31" s="63"/>
      <c r="F31" s="63"/>
      <c r="G31" s="63"/>
      <c r="H31" s="83">
        <f aca="true" t="shared" si="8" ref="H31:AH31">H12+H17+H25+H30</f>
        <v>0</v>
      </c>
      <c r="I31" s="83">
        <f t="shared" si="8"/>
        <v>0</v>
      </c>
      <c r="J31" s="83">
        <f t="shared" si="8"/>
        <v>0</v>
      </c>
      <c r="K31" s="83">
        <f t="shared" si="8"/>
        <v>4000000</v>
      </c>
      <c r="L31" s="83">
        <f t="shared" si="8"/>
        <v>0</v>
      </c>
      <c r="M31" s="83">
        <f t="shared" si="8"/>
        <v>0</v>
      </c>
      <c r="N31" s="83">
        <f t="shared" si="8"/>
        <v>0</v>
      </c>
      <c r="O31" s="83">
        <f t="shared" si="8"/>
        <v>34323.29</v>
      </c>
      <c r="P31" s="83">
        <f t="shared" si="8"/>
        <v>0</v>
      </c>
      <c r="Q31" s="83">
        <f t="shared" si="8"/>
        <v>0</v>
      </c>
      <c r="R31" s="83">
        <f t="shared" si="8"/>
        <v>114936.98000000001</v>
      </c>
      <c r="S31" s="83">
        <f t="shared" si="8"/>
        <v>0</v>
      </c>
      <c r="T31" s="83">
        <f t="shared" si="8"/>
        <v>200000</v>
      </c>
      <c r="U31" s="83">
        <f t="shared" si="8"/>
        <v>34323.29</v>
      </c>
      <c r="V31" s="83">
        <f t="shared" si="8"/>
        <v>0</v>
      </c>
      <c r="W31" s="83">
        <f t="shared" si="8"/>
        <v>400000</v>
      </c>
      <c r="X31" s="83">
        <f t="shared" si="8"/>
        <v>114936.98000000001</v>
      </c>
      <c r="Y31" s="83">
        <f t="shared" si="8"/>
        <v>0</v>
      </c>
      <c r="Z31" s="83">
        <f t="shared" si="8"/>
        <v>0</v>
      </c>
      <c r="AA31" s="83">
        <f t="shared" si="8"/>
        <v>0</v>
      </c>
      <c r="AB31" s="83">
        <f t="shared" si="8"/>
        <v>0</v>
      </c>
      <c r="AC31" s="83">
        <f t="shared" si="8"/>
        <v>0</v>
      </c>
      <c r="AD31" s="83">
        <f t="shared" si="8"/>
        <v>0</v>
      </c>
      <c r="AE31" s="83">
        <f t="shared" si="8"/>
        <v>0</v>
      </c>
      <c r="AF31" s="83">
        <f t="shared" si="8"/>
        <v>3600000</v>
      </c>
      <c r="AG31" s="83">
        <f t="shared" si="8"/>
        <v>0</v>
      </c>
      <c r="AH31" s="64">
        <f t="shared" si="8"/>
        <v>0</v>
      </c>
    </row>
    <row r="33" ht="12.75">
      <c r="K33" s="96"/>
    </row>
    <row r="34" spans="2:11" ht="12.75">
      <c r="B34" s="97"/>
      <c r="C34" s="97"/>
      <c r="D34" s="97"/>
      <c r="E34" s="97"/>
      <c r="F34" s="97"/>
      <c r="G34" s="97"/>
      <c r="K34" s="96"/>
    </row>
    <row r="35" ht="12.75">
      <c r="H35" s="96"/>
    </row>
    <row r="36" spans="6:7" ht="12.75" outlineLevel="1">
      <c r="F36" s="87"/>
      <c r="G36" s="87"/>
    </row>
    <row r="37" spans="6:30" ht="12.75" outlineLevel="1">
      <c r="F37" s="87"/>
      <c r="G37" s="87"/>
      <c r="H37" s="87"/>
      <c r="I37" s="87"/>
      <c r="J37" s="87"/>
      <c r="AA37" s="21"/>
      <c r="AB37" s="21"/>
      <c r="AC37" s="21"/>
      <c r="AD37" s="21"/>
    </row>
    <row r="38" spans="6:30" ht="12.75" outlineLevel="1">
      <c r="F38" s="137"/>
      <c r="G38" s="23"/>
      <c r="H38" s="23"/>
      <c r="I38" s="23"/>
      <c r="J38" s="23"/>
      <c r="K38" s="65"/>
      <c r="L38" s="22"/>
      <c r="AA38" s="21"/>
      <c r="AB38" s="21"/>
      <c r="AC38" s="21"/>
      <c r="AD38" s="21"/>
    </row>
    <row r="39" spans="6:30" ht="12.75" outlineLevel="1">
      <c r="F39" s="23"/>
      <c r="G39" s="23"/>
      <c r="H39" s="23"/>
      <c r="I39" s="23"/>
      <c r="J39" s="23"/>
      <c r="K39" s="22"/>
      <c r="L39" s="22"/>
      <c r="AA39" s="21"/>
      <c r="AB39" s="21"/>
      <c r="AC39" s="21"/>
      <c r="AD39" s="21"/>
    </row>
    <row r="40" spans="6:30" ht="12.75" outlineLevel="1">
      <c r="F40" s="87"/>
      <c r="G40" s="87"/>
      <c r="H40" s="87"/>
      <c r="I40" s="87"/>
      <c r="J40" s="87"/>
      <c r="AA40" s="21"/>
      <c r="AB40" s="21"/>
      <c r="AC40" s="21"/>
      <c r="AD40" s="21"/>
    </row>
    <row r="41" spans="6:12" ht="12.75" outlineLevel="1">
      <c r="F41" s="137"/>
      <c r="G41" s="23"/>
      <c r="H41" s="23"/>
      <c r="I41" s="23"/>
      <c r="J41" s="23"/>
      <c r="K41" s="65"/>
      <c r="L41" s="22"/>
    </row>
    <row r="42" spans="6:12" ht="12.75" outlineLevel="1">
      <c r="F42" s="23"/>
      <c r="G42" s="23"/>
      <c r="H42" s="23"/>
      <c r="I42" s="23"/>
      <c r="J42" s="23"/>
      <c r="K42" s="22"/>
      <c r="L42" s="22"/>
    </row>
    <row r="43" ht="18" customHeight="1" outlineLevel="1">
      <c r="C43" s="69"/>
    </row>
    <row r="44" ht="12.75" outlineLevel="1">
      <c r="C44" s="67"/>
    </row>
  </sheetData>
  <sheetProtection/>
  <mergeCells count="29">
    <mergeCell ref="A2:AH2"/>
    <mergeCell ref="N4:S4"/>
    <mergeCell ref="T4:AE4"/>
    <mergeCell ref="AG4:AH4"/>
    <mergeCell ref="W5:Y5"/>
    <mergeCell ref="A5:A6"/>
    <mergeCell ref="B5:B6"/>
    <mergeCell ref="C5:C6"/>
    <mergeCell ref="D5:D6"/>
    <mergeCell ref="B8:AH8"/>
    <mergeCell ref="E5:E6"/>
    <mergeCell ref="F5:F6"/>
    <mergeCell ref="H5:J5"/>
    <mergeCell ref="Z5:AB5"/>
    <mergeCell ref="G5:G6"/>
    <mergeCell ref="K5:M5"/>
    <mergeCell ref="N5:P5"/>
    <mergeCell ref="Q5:S5"/>
    <mergeCell ref="T5:V5"/>
    <mergeCell ref="B34:G34"/>
    <mergeCell ref="AC5:AE5"/>
    <mergeCell ref="B23:G23"/>
    <mergeCell ref="B26:AH26"/>
    <mergeCell ref="B29:G29"/>
    <mergeCell ref="B11:G11"/>
    <mergeCell ref="B13:AH13"/>
    <mergeCell ref="B16:G16"/>
    <mergeCell ref="B18:AH18"/>
    <mergeCell ref="AF5:AH5"/>
  </mergeCells>
  <printOptions/>
  <pageMargins left="0.61" right="0.17" top="0.29" bottom="0.23" header="0.35" footer="0.26"/>
  <pageSetup fitToWidth="2" fitToHeight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FINDEP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ARM</dc:creator>
  <cp:keywords/>
  <dc:description/>
  <cp:lastModifiedBy>Tatyana</cp:lastModifiedBy>
  <cp:lastPrinted>2015-04-03T07:35:41Z</cp:lastPrinted>
  <dcterms:created xsi:type="dcterms:W3CDTF">2004-12-06T08:42:19Z</dcterms:created>
  <dcterms:modified xsi:type="dcterms:W3CDTF">2015-04-22T12:54:23Z</dcterms:modified>
  <cp:category/>
  <cp:version/>
  <cp:contentType/>
  <cp:contentStatus/>
</cp:coreProperties>
</file>