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2.1" sheetId="2" r:id="rId2"/>
    <sheet name="2.2." sheetId="3" r:id="rId3"/>
    <sheet name="2.3." sheetId="4" r:id="rId4"/>
    <sheet name="2.4" sheetId="5" r:id="rId5"/>
    <sheet name="2.5" sheetId="6" r:id="rId6"/>
    <sheet name="2.6" sheetId="7" r:id="rId7"/>
    <sheet name="2.7" sheetId="8" r:id="rId8"/>
    <sheet name="2.8_1" sheetId="9" r:id="rId9"/>
    <sheet name="2.8_2" sheetId="10" r:id="rId10"/>
  </sheets>
  <definedNames>
    <definedName name="_xlnm.Print_Titles" localSheetId="1">'2.1'!$5:$5</definedName>
    <definedName name="_xlnm.Print_Titles" localSheetId="2">'2.2.'!$3:$3</definedName>
    <definedName name="_xlnm.Print_Titles" localSheetId="8">'2.8_1'!$3:$3</definedName>
  </definedNames>
  <calcPr fullCalcOnLoad="1"/>
</workbook>
</file>

<file path=xl/sharedStrings.xml><?xml version="1.0" encoding="utf-8"?>
<sst xmlns="http://schemas.openxmlformats.org/spreadsheetml/2006/main" count="682" uniqueCount="343">
  <si>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</si>
  <si>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</si>
  <si>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</si>
  <si>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</si>
  <si>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</si>
  <si>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</si>
  <si>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</si>
  <si>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</si>
  <si>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</si>
  <si>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</si>
  <si>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</si>
  <si>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</si>
  <si>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</si>
  <si>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</si>
  <si>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</si>
  <si>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</si>
  <si>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</si>
  <si>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</si>
  <si>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</si>
  <si>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</si>
  <si>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</si>
  <si>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</si>
  <si>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</si>
  <si>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</si>
  <si>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</si>
  <si>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</si>
  <si>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</si>
  <si>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</si>
  <si>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</si>
  <si>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</si>
  <si>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</si>
  <si>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</si>
  <si>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</si>
  <si>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</si>
  <si>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</si>
  <si>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</si>
  <si>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</si>
  <si>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</si>
  <si>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</si>
  <si>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</si>
  <si>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</si>
  <si>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</si>
  <si>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</si>
  <si>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</si>
  <si>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</si>
  <si>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</si>
  <si>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</si>
  <si>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</si>
  <si>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</si>
  <si>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</si>
  <si>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</si>
  <si>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</si>
  <si>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</si>
  <si>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</si>
  <si>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</si>
  <si>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</si>
  <si>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</si>
  <si>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</si>
  <si>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</si>
  <si>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</si>
  <si>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</si>
  <si>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</si>
  <si>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</si>
  <si>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</si>
  <si>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</si>
  <si>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</si>
  <si>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</si>
  <si>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</si>
  <si>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</si>
  <si>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</si>
  <si>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</si>
  <si>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</si>
  <si>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</si>
  <si>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</si>
  <si>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</si>
  <si>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</si>
  <si>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</si>
  <si>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</si>
  <si>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</si>
  <si>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</si>
  <si>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</si>
  <si>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</si>
  <si>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</si>
  <si>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</si>
  <si>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</si>
  <si>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</si>
  <si>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</si>
  <si>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</si>
  <si>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</si>
  <si>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</si>
  <si>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</si>
  <si>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</si>
  <si>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</si>
  <si>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</si>
  <si>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</si>
  <si>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</si>
  <si>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</si>
  <si>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</si>
  <si>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</si>
  <si>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</si>
  <si>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</si>
  <si>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</si>
  <si>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</si>
  <si>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</si>
  <si>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</si>
  <si>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</si>
  <si>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</si>
  <si>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</si>
  <si>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</si>
  <si>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</si>
  <si>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</si>
  <si>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</si>
  <si>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</si>
  <si>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</si>
  <si>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</si>
  <si>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</si>
  <si>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</si>
  <si>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</si>
  <si>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</si>
  <si>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</si>
  <si>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</si>
  <si>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</si>
  <si>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</si>
  <si>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</si>
  <si>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</si>
  <si>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Общая информация по предоставленным коммунальным услугам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</si>
  <si>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</si>
  <si>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</si>
  <si>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</si>
  <si>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</si>
  <si>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</si>
  <si>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</si>
  <si>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</si>
  <si>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</si>
  <si>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</si>
  <si>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</si>
  <si>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</si>
  <si>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</si>
  <si>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</si>
  <si>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</si>
  <si>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</si>
  <si>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</si>
  <si>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</si>
  <si>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</si>
  <si>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</si>
  <si>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</si>
  <si>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</si>
  <si>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</si>
  <si>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</si>
  <si>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</si>
  <si>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</si>
  <si>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</si>
  <si>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</si>
  <si>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</si>
  <si>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</si>
  <si>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</si>
  <si>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</si>
  <si>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</si>
  <si>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</si>
  <si>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</si>
  <si>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</si>
  <si>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</si>
  <si>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</si>
  <si>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</si>
  <si>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</si>
  <si>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</si>
  <si>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</si>
  <si>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</si>
  <si>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</si>
  <si>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</si>
  <si>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</si>
  <si>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</si>
  <si>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</si>
  <si>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</si>
  <si>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</si>
  <si>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</si>
  <si>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</si>
  <si>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</si>
  <si>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</si>
  <si>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</si>
  <si>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</si>
  <si>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</si>
  <si>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</si>
  <si>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</si>
  <si>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</si>
  <si>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</si>
  <si>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</si>
  <si>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>Задолженность перед поставщиком (поставщиками) коммунального ресурса</t>
  </si>
  <si>
    <t>Начислено поставщиком (поставщиками)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</si>
  <si>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</si>
  <si>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</si>
  <si>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</si>
  <si>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</si>
  <si>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</si>
  <si>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</si>
  <si>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</si>
  <si>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</si>
  <si>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</si>
  <si>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</si>
  <si>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</si>
  <si>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</si>
  <si>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</si>
  <si>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</si>
  <si>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Направлено исковых заявлений</t>
  </si>
  <si>
    <t>48.</t>
  </si>
  <si>
    <t>49.</t>
  </si>
  <si>
    <t>50.</t>
  </si>
  <si>
    <t>Многоквартирный</t>
  </si>
  <si>
    <t>скатная</t>
  </si>
  <si>
    <t>Электроснабжение</t>
  </si>
  <si>
    <t>кВт*ч</t>
  </si>
  <si>
    <t>центральное</t>
  </si>
  <si>
    <t>установлен</t>
  </si>
  <si>
    <t>без интерфейса передачи данных</t>
  </si>
  <si>
    <t>баллоны</t>
  </si>
  <si>
    <t>отсутствует</t>
  </si>
  <si>
    <t>Теплоснабжение</t>
  </si>
  <si>
    <t>Гкал</t>
  </si>
  <si>
    <t>Описание дополнительного оборудования / конструктивного элемента</t>
  </si>
  <si>
    <t>Наименование работ (услуг)</t>
  </si>
  <si>
    <t>Основание предоставления услуги</t>
  </si>
  <si>
    <t>Тариф (цена)</t>
  </si>
  <si>
    <t>Холодное водоснабжение</t>
  </si>
  <si>
    <t>Водоотведение</t>
  </si>
  <si>
    <t>Прямые договоры с РСО</t>
  </si>
  <si>
    <t>Описание дифференциации тарифов в случаях, предусмотренных законодательством РФ</t>
  </si>
  <si>
    <t>ООО "Каргопольский водоканал"</t>
  </si>
  <si>
    <t>ПАО "Архэнергосбыт"</t>
  </si>
  <si>
    <t>ООО "Каргопольские тепловые сети"</t>
  </si>
  <si>
    <t>Постановление Агенства по тарифам и ценам Архангельской области № 53-в/8 от 22.10.2015г.</t>
  </si>
  <si>
    <t>Постановление Агенства по тарифам и ценам Архангельской области № 67-э/3 от 23.12.2016г.</t>
  </si>
  <si>
    <t>кВтч</t>
  </si>
  <si>
    <t>Постановление Министерства энергетики и связи Архангельской области № 41-пн от 29.08.2012г.</t>
  </si>
  <si>
    <t>Постановление Агенства по тарифам и ценам Архангельской области № 55-т/5 от 19.11.2014г. в ред. пост. №65-т/16 от 20.11.2015г.</t>
  </si>
  <si>
    <t>Постановление Министерства энергетики и связи Архангельской области №9-пн от 17.08.2012г. в ред. пост. №142-пн от 21.12.2016г.</t>
  </si>
  <si>
    <t>Региональный оператор Архангельской области</t>
  </si>
  <si>
    <t>Минимальный размер взноса на капремонт, утвержденный ПП Архангельской области №613-пп от 26.12.2013г.</t>
  </si>
  <si>
    <t>Протокол направляли самостоятельно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</si>
  <si>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</si>
  <si>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</si>
  <si>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</si>
  <si>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Авансовые платежи потребителей (на начало периода)</t>
  </si>
  <si>
    <t>Задолженность потребителей (на начало периода)</t>
  </si>
  <si>
    <t xml:space="preserve">- за услуги управления </t>
  </si>
  <si>
    <t>- за содержание дома</t>
  </si>
  <si>
    <t>- за текущий  ремонт</t>
  </si>
  <si>
    <t>- денежных средств от собственников / нанимателей помещений</t>
  </si>
  <si>
    <t>- целевых взносов от собственников 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</si>
  <si>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</si>
  <si>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</si>
  <si>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</si>
  <si>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</si>
  <si>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</si>
  <si>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</si>
  <si>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</si>
  <si>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</si>
  <si>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</si>
  <si>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Периодичность выполнения работ (оказанных услуг)</t>
  </si>
  <si>
    <t>Переходящие остатки денежных средств (на начало периода)</t>
  </si>
  <si>
    <t>Общий объем потребления</t>
  </si>
  <si>
    <t>Оплачено поставщику (поставщикам) коммунального ресурса</t>
  </si>
  <si>
    <t>Размер пени и штрафов, уплаченные поставщику (поставщикам) коммунального ресурса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</si>
  <si>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</si>
  <si>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</si>
  <si>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</si>
  <si>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</si>
  <si>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53.</t>
  </si>
  <si>
    <t>Получено денежных средств по результатам претензионно-исковой работы</t>
  </si>
  <si>
    <t>Количество этажей</t>
  </si>
  <si>
    <t>1.        </t>
  </si>
  <si>
    <t>I. Перечень работ и услуг по управлению многоквартирным домом.</t>
  </si>
  <si>
    <t>Работы по приему, хранению и передачи технической документации и иных документов, работы по сбору, обновлению и хранению информации о собственниках и нанимателях.</t>
  </si>
  <si>
    <t>Работы по вопросам организации оказания услуг и работ по содержанию общего имущества, проведение общих собраний.</t>
  </si>
  <si>
    <t>Работы по организации и осуществлению расчетов за услуги и работы по содержанию общего имущества в многоквартирном доме</t>
  </si>
  <si>
    <t>Работы по обеспечению собственниками контроля за деятельностью по управлению, предоставление отчетов, раскрытие информации, прием и рассмотрение обращений граждан</t>
  </si>
  <si>
    <t>II. Перечень услуг и работ, необходимых для обеспечения надлежащего содержания общего имущества  многоквартирном доме</t>
  </si>
  <si>
    <r>
      <t xml:space="preserve">Работы, выполняемые в отношении всех видов </t>
    </r>
    <r>
      <rPr>
        <b/>
        <sz val="10"/>
        <rFont val="Arial Cyr"/>
        <family val="0"/>
      </rPr>
      <t>фундаментов</t>
    </r>
    <r>
      <rPr>
        <sz val="10"/>
        <rFont val="Arial Cyr"/>
        <family val="0"/>
      </rPr>
      <t>: проверка технического состояния видимых частей конструкций, проверка состояния гидроизоляции фундаментов и систем водоотвода фундамента</t>
    </r>
  </si>
  <si>
    <r>
      <t xml:space="preserve">Работы, выполняемые в зданиях с </t>
    </r>
    <r>
      <rPr>
        <b/>
        <sz val="10"/>
        <rFont val="Arial Cyr"/>
        <family val="0"/>
      </rPr>
      <t>подвалами</t>
    </r>
    <r>
      <rPr>
        <sz val="10"/>
        <rFont val="Arial Cyr"/>
        <family val="0"/>
      </rPr>
      <t>: проверка температурно-влажностного режима, принятие мер, исключающих подтопление, захламление, загрязнение, контроль за состоянием дверей подвалов</t>
    </r>
  </si>
  <si>
    <r>
      <t xml:space="preserve">Работы, выполняемые для надлежащего содержания </t>
    </r>
    <r>
      <rPr>
        <b/>
        <sz val="10"/>
        <rFont val="Arial Cyr"/>
        <family val="0"/>
      </rPr>
      <t>стен</t>
    </r>
    <r>
      <rPr>
        <sz val="10"/>
        <rFont val="Arial Cyr"/>
        <family val="0"/>
      </rPr>
      <t>: выявление отклонений от проектных условий, выявление коррозии, деформации, повреждений.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</si>
  <si>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перекрытий и покрытий</t>
    </r>
    <r>
      <rPr>
        <sz val="10"/>
        <rFont val="Arial Cyr"/>
        <family val="0"/>
      </rPr>
      <t>: выявление нарушений условий эксплуатации, наличие трещин, отслоения, коррозии, выявление зыбкости перекрытий, следов протечек или промерзаний, проверка состояния утеплителя, гидроизоляции.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</si>
  <si>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балок (ригелей)</t>
    </r>
    <r>
      <rPr>
        <sz val="10"/>
        <rFont val="Arial Cyr"/>
        <family val="0"/>
      </rPr>
      <t xml:space="preserve"> перекрытий и покрытий: контроль состояния и выявление нарушений эксплуатации, коррозии, увлажнения, загнивания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</si>
  <si>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крыш</t>
    </r>
    <r>
      <rPr>
        <sz val="10"/>
        <rFont val="Arial Cyr"/>
        <family val="0"/>
      </rPr>
      <t>: проверка кровли на отсутствие протечек, устранение протечек, выявление деформации и повреждений кровли, креплений элементов, слуховых окон, выходов на крышу, контроль образования наледи и сосулек, очистка кровли от мусора, грязи, наледи.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</si>
  <si>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лестниц</t>
    </r>
    <r>
      <rPr>
        <sz val="10"/>
        <rFont val="Arial Cyr"/>
        <family val="0"/>
      </rPr>
      <t>: выявление деформации и повреждений, выбоин, сколов, трещин, прогибов. Проверка состояния и восстановление штукатурного слоя, окраски металлических косоуров, обработка антисептическими и антипереновыми составами.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</si>
  <si>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фасадов</t>
    </r>
    <r>
      <rPr>
        <sz val="10"/>
        <rFont val="Arial Cyr"/>
        <family val="0"/>
      </rPr>
      <t>: выявление нарушений отделки фасадов, наружных водостоков, металлических ограждений на балконах, козырьках, восстановление элементов крылец, плотности притворов входных дверей, доводчиков.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</si>
  <si>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перегородок</t>
    </r>
    <r>
      <rPr>
        <sz val="10"/>
        <rFont val="Arial Cyr"/>
        <family val="0"/>
      </rPr>
      <t>: выявление зыбкости, выпучивания, наличия трещин, проверка звукоизоляции и огнезащиты.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</si>
  <si>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внутренней отделки</t>
    </r>
    <r>
      <rPr>
        <sz val="10"/>
        <rFont val="Arial Cyr"/>
        <family val="0"/>
      </rPr>
      <t>: проверка состояния внутренней отделки,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</si>
  <si>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полов</t>
    </r>
    <r>
      <rPr>
        <sz val="10"/>
        <rFont val="Arial Cyr"/>
        <family val="0"/>
      </rPr>
      <t xml:space="preserve"> помещений: проверка состояния поверхностного слоя,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</si>
  <si>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оконных и дверных</t>
    </r>
    <r>
      <rPr>
        <sz val="10"/>
        <rFont val="Arial Cyr"/>
        <family val="0"/>
      </rPr>
      <t xml:space="preserve"> заполнений: проверка целостности, механической прочности и работоспособности фурнитуры и отдельных элементов,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</si>
  <si>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дымоходов и дымовых труб</t>
    </r>
    <r>
      <rPr>
        <sz val="10"/>
        <rFont val="Arial Cyr"/>
        <family val="0"/>
      </rPr>
      <t>: проверка целостности, работоспособности, устранение неисправностей, очистка от сажи, устранение завалов в дымовых каналах.</t>
    </r>
  </si>
  <si>
    <r>
      <t xml:space="preserve">Общие работы, выполняемые для надлежащего содержания </t>
    </r>
    <r>
      <rPr>
        <b/>
        <sz val="10"/>
        <rFont val="Arial Cyr"/>
        <family val="0"/>
      </rPr>
      <t>систем</t>
    </r>
    <r>
      <rPr>
        <sz val="10"/>
        <rFont val="Arial Cyr"/>
        <family val="0"/>
      </rPr>
      <t xml:space="preserve"> водоснабжения (холодного), отопления и водоотведения: поверка общедомовых приборов учета, регулировка и техническое ослуживание насосов, приборов, устройств, восстановление работоспособности. Контроль параметров коммунальных ресурсов, восстановление. Контроль и восстановление герметичности участков трубопроводов, соединительных элементов.Промывка участков водопровода, удаление накипно-коррозионных отложений.</t>
    </r>
  </si>
  <si>
    <r>
      <t xml:space="preserve">Проверка и обеспечение работоспособности </t>
    </r>
    <r>
      <rPr>
        <b/>
        <sz val="10"/>
        <rFont val="Arial Cyr"/>
        <family val="0"/>
      </rPr>
      <t>септиков и помойных ям</t>
    </r>
    <r>
      <rPr>
        <sz val="10"/>
        <rFont val="Arial CYR"/>
        <family val="0"/>
      </rPr>
      <t>, расположенных на придомовой территории.</t>
    </r>
  </si>
  <si>
    <r>
      <t xml:space="preserve">Работы, выполняемые в целях надлежащего содержания систем </t>
    </r>
    <r>
      <rPr>
        <b/>
        <sz val="10"/>
        <rFont val="Arial Cyr"/>
        <family val="0"/>
      </rPr>
      <t>теплоснабжения</t>
    </r>
    <r>
      <rPr>
        <sz val="10"/>
        <rFont val="Arial Cyr"/>
        <family val="0"/>
      </rPr>
      <t>: испытания на прочность и плотность узлов ввода, промывка и регулировка систем отопления, проведение пробных пусконаладочных работ, удаление воздуха, промывка, удаление накипно-коррозионных отложений.</t>
    </r>
  </si>
  <si>
    <r>
      <t xml:space="preserve">Работы, выполняемые в целях надлежащего содержания </t>
    </r>
    <r>
      <rPr>
        <b/>
        <sz val="10"/>
        <rFont val="Arial Cyr"/>
        <family val="0"/>
      </rPr>
      <t>электрооборудования</t>
    </r>
    <r>
      <rPr>
        <sz val="10"/>
        <rFont val="Arial Cyr"/>
        <family val="0"/>
      </rPr>
      <t>: проверка заземления, замеры сопротивления, восстановление цепей заземления, техническое обслуживание и ремонт силовых и осветительных установок, наладка электрооборудования.</t>
    </r>
  </si>
  <si>
    <r>
      <t xml:space="preserve">Работы, выполняемые в целях надлежащего содержания систем внутридомового </t>
    </r>
    <r>
      <rPr>
        <b/>
        <sz val="10"/>
        <rFont val="Arial Cyr"/>
        <family val="0"/>
      </rPr>
      <t>газового оборудования</t>
    </r>
    <r>
      <rPr>
        <sz val="10"/>
        <rFont val="Arial Cyr"/>
        <family val="0"/>
      </rPr>
      <t>: организация проверки, орагнизация проведения восстановительных работ.</t>
    </r>
  </si>
  <si>
    <r>
      <t xml:space="preserve">Незамедлительный </t>
    </r>
    <r>
      <rPr>
        <b/>
        <sz val="10"/>
        <rFont val="Arial Cyr"/>
        <family val="0"/>
      </rPr>
      <t>вывоз твердых бытовых отходов</t>
    </r>
    <r>
      <rPr>
        <sz val="10"/>
        <rFont val="Arial CYR"/>
        <family val="0"/>
      </rPr>
      <t xml:space="preserve"> при накоплении более 2,5 куб. метров;</t>
    </r>
  </si>
  <si>
    <r>
      <t xml:space="preserve">Вывоз жидких бытовых отходов из </t>
    </r>
    <r>
      <rPr>
        <b/>
        <sz val="10"/>
        <rFont val="Arial Cyr"/>
        <family val="0"/>
      </rPr>
      <t>помойных ям</t>
    </r>
    <r>
      <rPr>
        <sz val="10"/>
        <rFont val="Arial Cyr"/>
        <family val="0"/>
      </rPr>
      <t>, находящихся на придомовой территории;</t>
    </r>
  </si>
  <si>
    <r>
      <t xml:space="preserve">Вывоз бытовых сточных вод из </t>
    </r>
    <r>
      <rPr>
        <b/>
        <sz val="10"/>
        <rFont val="Arial Cyr"/>
        <family val="0"/>
      </rPr>
      <t>септиков</t>
    </r>
    <r>
      <rPr>
        <sz val="10"/>
        <rFont val="Arial CYR"/>
        <family val="0"/>
      </rPr>
      <t>, находящихся на придомовой территории;</t>
    </r>
  </si>
  <si>
    <r>
      <t xml:space="preserve">Работы по обеспечению требований </t>
    </r>
    <r>
      <rPr>
        <b/>
        <sz val="10"/>
        <rFont val="Arial Cyr"/>
        <family val="0"/>
      </rPr>
      <t xml:space="preserve">пожарной безопасности: </t>
    </r>
    <r>
      <rPr>
        <sz val="10"/>
        <rFont val="Arial Cyr"/>
        <family val="0"/>
      </rPr>
      <t>осмотры и обеспечение работоспособного состояния пожарных лестниц, лазов, проходов, выходов.</t>
    </r>
  </si>
  <si>
    <r>
      <t xml:space="preserve">Обеспечение </t>
    </r>
    <r>
      <rPr>
        <b/>
        <sz val="10"/>
        <rFont val="Arial Cyr"/>
        <family val="0"/>
      </rPr>
      <t>устранения аварий</t>
    </r>
    <r>
      <rPr>
        <sz val="10"/>
        <rFont val="Arial Cyr"/>
        <family val="0"/>
      </rPr>
      <t xml:space="preserve"> в соответствии с установленными предельными сроками на внутридомовых инженерных системах в многоквартирном доме, выполнения заявок населения.</t>
    </r>
  </si>
  <si>
    <t>×</t>
  </si>
  <si>
    <t>Стоимость</t>
  </si>
  <si>
    <t>руб./кв.м</t>
  </si>
  <si>
    <t>ИТОГО:</t>
  </si>
  <si>
    <t>Годовая фактическая стоимость работ (услуг), руб.</t>
  </si>
  <si>
    <t>Вечерняя вывозка ТБО 3 р/нед</t>
  </si>
  <si>
    <t>3 раза в неделю</t>
  </si>
  <si>
    <t>Аварийно-диспетчерская служба</t>
  </si>
  <si>
    <t>Круглосуточно</t>
  </si>
  <si>
    <t>Расходы по управлению</t>
  </si>
  <si>
    <t>Работы, выполняемые в целях надлежащего содержания электрооборудования</t>
  </si>
  <si>
    <t>Работы, выполняемые в целях надлежащего содержания крыш</t>
  </si>
  <si>
    <t>Работы, выполняемые в целях надлежащего содержания систем теплоснабжения</t>
  </si>
  <si>
    <t>Вывоз мусора на субботнике</t>
  </si>
  <si>
    <t>Общие работы, выполняемые для надлежащего содержания систем водоснабжения (холодного)</t>
  </si>
  <si>
    <t>2 раза в год</t>
  </si>
  <si>
    <t>Годовая плановая стоимость работ (услуг), руб.</t>
  </si>
  <si>
    <t>На общем счете регионального оператора</t>
  </si>
  <si>
    <t>деревянные</t>
  </si>
  <si>
    <t>сайдинг</t>
  </si>
  <si>
    <t>Общие работы, выполняемые для надлежащего содержания систем водоснабжения (холодного), отопления и водоотведения</t>
  </si>
  <si>
    <t>ремонт уличного освещения, проверка работы счетчика</t>
  </si>
  <si>
    <t>промывка расходомера, опрессовка системы, ремонт</t>
  </si>
  <si>
    <t>Работы по содержанию придомовой территории в теплый период года</t>
  </si>
  <si>
    <t>обкос придомовой территории</t>
  </si>
  <si>
    <t>Работы по содержанию земельного участка в холодный период</t>
  </si>
  <si>
    <t>расчистка подъезда</t>
  </si>
  <si>
    <t>Протокол общего собрания собственников от 01.11.2012г.</t>
  </si>
  <si>
    <t>Договор управления от 09.02.2016г.</t>
  </si>
  <si>
    <t>Архангельская обл., МО "Каргопольский муниципальный район", г. Каргополь, ул. Юбилейная, д.15</t>
  </si>
  <si>
    <t>буронабивные сваи</t>
  </si>
  <si>
    <t>термоструктурные панели</t>
  </si>
  <si>
    <t>профнастил</t>
  </si>
  <si>
    <t>Одноставочный тариф с электроплитами</t>
  </si>
  <si>
    <t>электроснабжение</t>
  </si>
  <si>
    <t>Работы, выполняемые в целях надлежащего содержания оконных и дверных заполнений.</t>
  </si>
  <si>
    <t>Замена, установка дверей</t>
  </si>
  <si>
    <t>Раскрытие информации организациями, осуществляющими деятельность в сфере управления многокваритрными домами в соответствии с Постановлением Правительства РФ от 23.09.2013 №731</t>
  </si>
  <si>
    <t>Формы отчета утверждены Приказом Министерства строительства и жилищно-коммунального хозяйства Российской Федерации №882/пр от 22.12.2014г.</t>
  </si>
  <si>
    <t>адрес:</t>
  </si>
  <si>
    <t>Через договор управления</t>
  </si>
  <si>
    <t xml:space="preserve">Общество с ограниченной ответственностью «Жилищные услуги»
______________________________________________________________
164110 г.Каргополь Архангельской области, ул.Победы, д.14
ИНН/КПП 2911006000/ 291101001
тел.: 2-16-70; e-mail: komyslygi@mail.ru
</t>
  </si>
  <si>
    <t>Всего</t>
  </si>
  <si>
    <t>Работы по организации и осуществлению расчетов за услуги и работы по содержанию и ремонту общего имущества в многоквартирном доме, включая услуги и работы по управлению многоквартирным домом, и коммунальные услуги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</si>
</sst>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justify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14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 inden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3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6" fontId="2" fillId="0" borderId="10" xfId="0" applyNumberFormat="1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justify" wrapText="1"/>
    </xf>
    <xf numFmtId="0" fontId="9" fillId="0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/>
    </xf>
    <xf numFmtId="4" fontId="7" fillId="0" borderId="10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top" indent="1"/>
    </xf>
    <xf numFmtId="164" fontId="2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49" fontId="2" fillId="0" borderId="10" xfId="0" applyNumberFormat="1" applyFont="1" applyFill="1" applyBorder="1" applyAlignment="1">
      <alignment vertical="top" wrapText="1"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top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0">
      <selection activeCell="A1" sqref="A1:I1"/>
    </sheetView>
  </sheetViews>
  <sheetFormatPr defaultColWidth="9.140625" defaultRowHeight="15"/>
  <cols>
    <col min="1" max="16384" width="9.140625" style="56" customWidth="1"/>
  </cols>
  <sheetData>
    <row r="1" spans="1:9" ht="90.75" customHeight="1">
      <c r="A1" s="62" t="s">
        <v>340</v>
      </c>
      <c r="B1" s="62"/>
      <c r="C1" s="62"/>
      <c r="D1" s="62"/>
      <c r="E1" s="62"/>
      <c r="F1" s="62"/>
      <c r="G1" s="62"/>
      <c r="H1" s="62"/>
      <c r="I1" s="62"/>
    </row>
    <row r="6" spans="1:9" ht="63" customHeight="1">
      <c r="A6" s="63" t="s">
        <v>336</v>
      </c>
      <c r="B6" s="63"/>
      <c r="C6" s="63"/>
      <c r="D6" s="63"/>
      <c r="E6" s="63"/>
      <c r="F6" s="63"/>
      <c r="G6" s="63"/>
      <c r="H6" s="63"/>
      <c r="I6" s="63"/>
    </row>
    <row r="7" spans="1:9" ht="39.75" customHeight="1">
      <c r="A7" s="63" t="s">
        <v>337</v>
      </c>
      <c r="B7" s="63"/>
      <c r="C7" s="63"/>
      <c r="D7" s="63"/>
      <c r="E7" s="63"/>
      <c r="F7" s="63"/>
      <c r="G7" s="63"/>
      <c r="H7" s="63"/>
      <c r="I7" s="63"/>
    </row>
    <row r="12" ht="15">
      <c r="A12" s="56" t="s">
        <v>338</v>
      </c>
    </row>
    <row r="13" spans="1:9" ht="46.5" customHeight="1">
      <c r="A13" s="62" t="str">
        <f>'2.1'!D13</f>
        <v>Архангельская обл., МО "Каргопольский муниципальный район", г. Каргополь, ул. Юбилейная, д.15</v>
      </c>
      <c r="B13" s="62"/>
      <c r="C13" s="62"/>
      <c r="D13" s="62"/>
      <c r="E13" s="62"/>
      <c r="F13" s="62"/>
      <c r="G13" s="62"/>
      <c r="H13" s="62"/>
      <c r="I13" s="62"/>
    </row>
  </sheetData>
  <sheetProtection/>
  <mergeCells count="4">
    <mergeCell ref="A1:I1"/>
    <mergeCell ref="A6:I6"/>
    <mergeCell ref="A7:I7"/>
    <mergeCell ref="A13:I1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6">
      <selection activeCell="C21" sqref="C21"/>
    </sheetView>
  </sheetViews>
  <sheetFormatPr defaultColWidth="9.140625" defaultRowHeight="15"/>
  <cols>
    <col min="1" max="1" width="4.28125" style="0" customWidth="1"/>
    <col min="2" max="2" width="39.7109375" style="0" customWidth="1"/>
    <col min="3" max="4" width="21.00390625" style="0" customWidth="1"/>
  </cols>
  <sheetData>
    <row r="1" spans="1:4" s="6" customFormat="1" ht="32.25" customHeight="1">
      <c r="A1" s="76" t="s">
        <v>255</v>
      </c>
      <c r="B1" s="77"/>
      <c r="C1" s="77"/>
      <c r="D1" s="78"/>
    </row>
    <row r="2" spans="1:4" s="6" customFormat="1" ht="63">
      <c r="A2" s="4" t="s">
        <v>153</v>
      </c>
      <c r="B2" s="19" t="s">
        <v>256</v>
      </c>
      <c r="C2" s="19" t="s">
        <v>303</v>
      </c>
      <c r="D2" s="19" t="s">
        <v>257</v>
      </c>
    </row>
    <row r="3" spans="1:4" s="6" customFormat="1" ht="19.5" customHeight="1">
      <c r="A3" s="4"/>
      <c r="B3" s="29" t="s">
        <v>304</v>
      </c>
      <c r="C3" s="58">
        <f>20836.32+20994.96</f>
        <v>41831.28</v>
      </c>
      <c r="D3" s="54" t="s">
        <v>305</v>
      </c>
    </row>
    <row r="4" spans="1:4" s="6" customFormat="1" ht="19.5" customHeight="1">
      <c r="A4" s="4"/>
      <c r="B4" s="50" t="s">
        <v>312</v>
      </c>
      <c r="C4" s="53"/>
      <c r="D4" s="54"/>
    </row>
    <row r="5" spans="1:4" s="6" customFormat="1" ht="19.5" customHeight="1">
      <c r="A5" s="4"/>
      <c r="B5" s="19" t="s">
        <v>306</v>
      </c>
      <c r="C5" s="58">
        <v>13326.72</v>
      </c>
      <c r="D5" s="54" t="s">
        <v>307</v>
      </c>
    </row>
    <row r="6" spans="1:4" s="6" customFormat="1" ht="31.5">
      <c r="A6" s="4"/>
      <c r="B6" s="19" t="s">
        <v>310</v>
      </c>
      <c r="C6" s="58">
        <v>910.25</v>
      </c>
      <c r="D6" s="54" t="s">
        <v>314</v>
      </c>
    </row>
    <row r="7" spans="1:4" s="6" customFormat="1" ht="47.25">
      <c r="A7" s="4"/>
      <c r="B7" s="19" t="s">
        <v>334</v>
      </c>
      <c r="C7" s="58"/>
      <c r="D7" s="54"/>
    </row>
    <row r="8" spans="1:4" s="6" customFormat="1" ht="15.75">
      <c r="A8" s="4"/>
      <c r="B8" s="31" t="s">
        <v>335</v>
      </c>
      <c r="C8" s="58">
        <v>792</v>
      </c>
      <c r="D8" s="54"/>
    </row>
    <row r="9" spans="1:4" s="6" customFormat="1" ht="63">
      <c r="A9" s="4"/>
      <c r="B9" s="19" t="s">
        <v>319</v>
      </c>
      <c r="C9" s="58">
        <f>1688.5+211.75+423.5+211.8+847+258.5+423.5</f>
        <v>4064.55</v>
      </c>
      <c r="D9" s="54"/>
    </row>
    <row r="10" spans="1:4" s="6" customFormat="1" ht="47.25">
      <c r="A10" s="4"/>
      <c r="B10" s="19" t="s">
        <v>309</v>
      </c>
      <c r="C10" s="58">
        <v>390.5</v>
      </c>
      <c r="D10" s="54"/>
    </row>
    <row r="11" spans="1:4" s="6" customFormat="1" ht="31.5">
      <c r="A11" s="4"/>
      <c r="B11" s="31" t="s">
        <v>320</v>
      </c>
      <c r="C11" s="53"/>
      <c r="D11" s="54"/>
    </row>
    <row r="12" spans="1:4" s="6" customFormat="1" ht="47.25">
      <c r="A12" s="4"/>
      <c r="B12" s="19" t="s">
        <v>311</v>
      </c>
      <c r="C12" s="58">
        <v>26136.8</v>
      </c>
      <c r="D12" s="54" t="s">
        <v>314</v>
      </c>
    </row>
    <row r="13" spans="1:4" s="6" customFormat="1" ht="31.5">
      <c r="A13" s="4"/>
      <c r="B13" s="31" t="s">
        <v>321</v>
      </c>
      <c r="C13" s="53">
        <v>396</v>
      </c>
      <c r="D13" s="54"/>
    </row>
    <row r="14" spans="1:4" s="6" customFormat="1" ht="47.25">
      <c r="A14" s="4"/>
      <c r="B14" s="19" t="s">
        <v>313</v>
      </c>
      <c r="C14" s="58"/>
      <c r="D14" s="54" t="s">
        <v>314</v>
      </c>
    </row>
    <row r="15" spans="1:4" s="6" customFormat="1" ht="19.5" customHeight="1">
      <c r="A15" s="4"/>
      <c r="B15" s="19" t="s">
        <v>308</v>
      </c>
      <c r="C15" s="58">
        <v>36384.24</v>
      </c>
      <c r="D15" s="54"/>
    </row>
    <row r="16" spans="1:4" s="6" customFormat="1" ht="31.5">
      <c r="A16" s="4"/>
      <c r="B16" s="19" t="s">
        <v>324</v>
      </c>
      <c r="C16" s="53"/>
      <c r="D16" s="54"/>
    </row>
    <row r="17" spans="1:4" s="6" customFormat="1" ht="15.75">
      <c r="A17" s="4"/>
      <c r="B17" s="31" t="s">
        <v>325</v>
      </c>
      <c r="C17" s="53"/>
      <c r="D17" s="54"/>
    </row>
    <row r="18" spans="1:4" s="6" customFormat="1" ht="126">
      <c r="A18" s="4"/>
      <c r="B18" s="31" t="s">
        <v>342</v>
      </c>
      <c r="C18" s="53">
        <f>187997.88+5050+1200+4040-0.09</f>
        <v>198287.79</v>
      </c>
      <c r="D18" s="54"/>
    </row>
    <row r="19" spans="1:4" s="6" customFormat="1" ht="31.5">
      <c r="A19" s="4"/>
      <c r="B19" s="19" t="s">
        <v>322</v>
      </c>
      <c r="C19" s="53"/>
      <c r="D19" s="54"/>
    </row>
    <row r="20" spans="1:4" s="6" customFormat="1" ht="19.5" customHeight="1">
      <c r="A20" s="4"/>
      <c r="B20" s="31" t="s">
        <v>323</v>
      </c>
      <c r="C20" s="53">
        <v>4224</v>
      </c>
      <c r="D20" s="54"/>
    </row>
    <row r="21" spans="1:4" ht="15.75">
      <c r="A21" s="59"/>
      <c r="B21" s="60" t="s">
        <v>341</v>
      </c>
      <c r="C21" s="61">
        <f>SUM(C3:C20)</f>
        <v>326744.13</v>
      </c>
      <c r="D21" s="59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.28125" style="1" customWidth="1"/>
    <col min="2" max="2" width="49.28125" style="1" customWidth="1"/>
    <col min="3" max="3" width="7.8515625" style="1" customWidth="1"/>
    <col min="4" max="4" width="25.7109375" style="22" customWidth="1"/>
    <col min="5" max="16384" width="9.140625" style="1" customWidth="1"/>
  </cols>
  <sheetData>
    <row r="1" spans="1:4" s="27" customFormat="1" ht="63.75" customHeight="1">
      <c r="A1" s="65" t="s">
        <v>126</v>
      </c>
      <c r="B1" s="65"/>
      <c r="C1" s="65"/>
      <c r="D1" s="65"/>
    </row>
    <row r="2" s="13" customFormat="1" ht="15.75">
      <c r="D2" s="22"/>
    </row>
    <row r="3" spans="1:4" s="13" customFormat="1" ht="15.75">
      <c r="A3" s="66" t="s">
        <v>26</v>
      </c>
      <c r="B3" s="66"/>
      <c r="C3" s="66"/>
      <c r="D3" s="66"/>
    </row>
    <row r="5" spans="1:4" ht="31.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47.25">
      <c r="A6" s="4" t="s">
        <v>8</v>
      </c>
      <c r="B6" s="11" t="s">
        <v>4</v>
      </c>
      <c r="C6" s="5" t="s">
        <v>5</v>
      </c>
      <c r="D6" s="21">
        <v>43190</v>
      </c>
    </row>
    <row r="7" spans="1:4" s="6" customFormat="1" ht="15.75">
      <c r="A7" s="64" t="s">
        <v>27</v>
      </c>
      <c r="B7" s="64"/>
      <c r="C7" s="64"/>
      <c r="D7" s="64"/>
    </row>
    <row r="8" spans="1:4" s="6" customFormat="1" ht="47.25">
      <c r="A8" s="4" t="s">
        <v>127</v>
      </c>
      <c r="B8" s="3" t="s">
        <v>28</v>
      </c>
      <c r="C8" s="5" t="s">
        <v>5</v>
      </c>
      <c r="D8" s="4" t="s">
        <v>326</v>
      </c>
    </row>
    <row r="9" spans="1:4" s="6" customFormat="1" ht="31.5">
      <c r="A9" s="4" t="s">
        <v>128</v>
      </c>
      <c r="B9" s="3" t="s">
        <v>29</v>
      </c>
      <c r="C9" s="5" t="s">
        <v>5</v>
      </c>
      <c r="D9" s="4" t="s">
        <v>327</v>
      </c>
    </row>
    <row r="10" spans="1:4" s="6" customFormat="1" ht="15.75">
      <c r="A10" s="64" t="s">
        <v>50</v>
      </c>
      <c r="B10" s="64"/>
      <c r="C10" s="64"/>
      <c r="D10" s="64"/>
    </row>
    <row r="11" spans="1:4" s="6" customFormat="1" ht="47.25">
      <c r="A11" s="4" t="s">
        <v>129</v>
      </c>
      <c r="B11" s="7" t="s">
        <v>30</v>
      </c>
      <c r="C11" s="5" t="s">
        <v>5</v>
      </c>
      <c r="D11" s="4" t="s">
        <v>316</v>
      </c>
    </row>
    <row r="12" spans="1:4" s="6" customFormat="1" ht="15.75">
      <c r="A12" s="64" t="s">
        <v>31</v>
      </c>
      <c r="B12" s="64"/>
      <c r="C12" s="64"/>
      <c r="D12" s="64"/>
    </row>
    <row r="13" spans="1:4" s="6" customFormat="1" ht="78.75">
      <c r="A13" s="4" t="s">
        <v>130</v>
      </c>
      <c r="B13" s="7" t="s">
        <v>51</v>
      </c>
      <c r="C13" s="5" t="s">
        <v>5</v>
      </c>
      <c r="D13" s="4" t="s">
        <v>328</v>
      </c>
    </row>
    <row r="14" spans="1:4" s="6" customFormat="1" ht="31.5">
      <c r="A14" s="4" t="s">
        <v>131</v>
      </c>
      <c r="B14" s="7" t="s">
        <v>133</v>
      </c>
      <c r="C14" s="5" t="s">
        <v>5</v>
      </c>
      <c r="D14" s="4">
        <v>2012</v>
      </c>
    </row>
    <row r="15" spans="1:4" s="6" customFormat="1" ht="15.75">
      <c r="A15" s="4" t="s">
        <v>132</v>
      </c>
      <c r="B15" s="3" t="s">
        <v>32</v>
      </c>
      <c r="C15" s="8" t="s">
        <v>5</v>
      </c>
      <c r="D15" s="24"/>
    </row>
    <row r="16" spans="1:4" s="6" customFormat="1" ht="15.75">
      <c r="A16" s="4" t="s">
        <v>137</v>
      </c>
      <c r="B16" s="3" t="s">
        <v>33</v>
      </c>
      <c r="C16" s="8" t="s">
        <v>5</v>
      </c>
      <c r="D16" s="24" t="s">
        <v>207</v>
      </c>
    </row>
    <row r="17" spans="1:4" s="6" customFormat="1" ht="15.75">
      <c r="A17" s="4" t="s">
        <v>138</v>
      </c>
      <c r="B17" s="3" t="s">
        <v>268</v>
      </c>
      <c r="C17" s="8" t="s">
        <v>5</v>
      </c>
      <c r="D17" s="24"/>
    </row>
    <row r="18" spans="1:4" s="6" customFormat="1" ht="15.75">
      <c r="A18" s="4" t="s">
        <v>139</v>
      </c>
      <c r="B18" s="4" t="s">
        <v>45</v>
      </c>
      <c r="C18" s="8" t="s">
        <v>6</v>
      </c>
      <c r="D18" s="24">
        <v>2</v>
      </c>
    </row>
    <row r="19" spans="1:4" s="6" customFormat="1" ht="15.75">
      <c r="A19" s="4" t="s">
        <v>140</v>
      </c>
      <c r="B19" s="4" t="s">
        <v>46</v>
      </c>
      <c r="C19" s="8" t="s">
        <v>6</v>
      </c>
      <c r="D19" s="24">
        <v>2</v>
      </c>
    </row>
    <row r="20" spans="1:4" s="6" customFormat="1" ht="15.75">
      <c r="A20" s="4" t="s">
        <v>141</v>
      </c>
      <c r="B20" s="3" t="s">
        <v>34</v>
      </c>
      <c r="C20" s="8" t="s">
        <v>6</v>
      </c>
      <c r="D20" s="24">
        <v>3</v>
      </c>
    </row>
    <row r="21" spans="1:4" s="6" customFormat="1" ht="15.75">
      <c r="A21" s="4" t="s">
        <v>142</v>
      </c>
      <c r="B21" s="3" t="s">
        <v>35</v>
      </c>
      <c r="C21" s="8" t="s">
        <v>6</v>
      </c>
      <c r="D21" s="24"/>
    </row>
    <row r="22" spans="1:4" s="6" customFormat="1" ht="15.75">
      <c r="A22" s="4" t="s">
        <v>143</v>
      </c>
      <c r="B22" s="3" t="s">
        <v>134</v>
      </c>
      <c r="C22" s="8"/>
      <c r="D22" s="24"/>
    </row>
    <row r="23" spans="1:4" s="6" customFormat="1" ht="15.75">
      <c r="A23" s="4" t="s">
        <v>144</v>
      </c>
      <c r="B23" s="9" t="s">
        <v>135</v>
      </c>
      <c r="C23" s="8" t="s">
        <v>6</v>
      </c>
      <c r="D23" s="24">
        <v>18</v>
      </c>
    </row>
    <row r="24" spans="1:4" s="6" customFormat="1" ht="15.75">
      <c r="A24" s="4" t="s">
        <v>145</v>
      </c>
      <c r="B24" s="9" t="s">
        <v>136</v>
      </c>
      <c r="C24" s="8" t="s">
        <v>6</v>
      </c>
      <c r="D24" s="24"/>
    </row>
    <row r="25" spans="1:4" s="6" customFormat="1" ht="15.75">
      <c r="A25" s="4" t="s">
        <v>146</v>
      </c>
      <c r="B25" s="3" t="s">
        <v>36</v>
      </c>
      <c r="C25" s="5" t="s">
        <v>7</v>
      </c>
      <c r="D25" s="51">
        <v>1001.4</v>
      </c>
    </row>
    <row r="26" spans="1:4" s="6" customFormat="1" ht="15.75">
      <c r="A26" s="4" t="s">
        <v>147</v>
      </c>
      <c r="B26" s="4" t="s">
        <v>47</v>
      </c>
      <c r="C26" s="5" t="s">
        <v>7</v>
      </c>
      <c r="D26" s="51">
        <v>880.1</v>
      </c>
    </row>
    <row r="27" spans="1:4" s="6" customFormat="1" ht="15.75">
      <c r="A27" s="4" t="s">
        <v>148</v>
      </c>
      <c r="B27" s="4" t="s">
        <v>48</v>
      </c>
      <c r="C27" s="5" t="s">
        <v>7</v>
      </c>
      <c r="D27" s="51"/>
    </row>
    <row r="28" spans="1:4" s="6" customFormat="1" ht="31.5">
      <c r="A28" s="4" t="s">
        <v>149</v>
      </c>
      <c r="B28" s="4" t="s">
        <v>49</v>
      </c>
      <c r="C28" s="5" t="s">
        <v>7</v>
      </c>
      <c r="D28" s="51">
        <v>110.4</v>
      </c>
    </row>
    <row r="29" spans="1:4" s="6" customFormat="1" ht="31.5">
      <c r="A29" s="4" t="s">
        <v>153</v>
      </c>
      <c r="B29" s="3" t="s">
        <v>150</v>
      </c>
      <c r="C29" s="5" t="s">
        <v>5</v>
      </c>
      <c r="D29" s="4"/>
    </row>
    <row r="30" spans="1:4" s="6" customFormat="1" ht="47.25">
      <c r="A30" s="4" t="s">
        <v>154</v>
      </c>
      <c r="B30" s="3" t="s">
        <v>151</v>
      </c>
      <c r="C30" s="5" t="s">
        <v>7</v>
      </c>
      <c r="D30" s="4"/>
    </row>
    <row r="31" spans="1:4" s="6" customFormat="1" ht="31.5">
      <c r="A31" s="4" t="s">
        <v>155</v>
      </c>
      <c r="B31" s="3" t="s">
        <v>152</v>
      </c>
      <c r="C31" s="5" t="s">
        <v>7</v>
      </c>
      <c r="D31" s="4"/>
    </row>
    <row r="32" spans="1:4" s="6" customFormat="1" ht="15.75">
      <c r="A32" s="4" t="s">
        <v>156</v>
      </c>
      <c r="B32" s="3" t="s">
        <v>37</v>
      </c>
      <c r="C32" s="5" t="s">
        <v>5</v>
      </c>
      <c r="D32" s="4"/>
    </row>
    <row r="33" spans="1:4" s="6" customFormat="1" ht="31.5">
      <c r="A33" s="4" t="s">
        <v>160</v>
      </c>
      <c r="B33" s="3" t="s">
        <v>157</v>
      </c>
      <c r="C33" s="5" t="s">
        <v>5</v>
      </c>
      <c r="D33" s="24"/>
    </row>
    <row r="34" spans="1:4" s="6" customFormat="1" ht="15.75">
      <c r="A34" s="4" t="s">
        <v>161</v>
      </c>
      <c r="B34" s="3" t="s">
        <v>158</v>
      </c>
      <c r="C34" s="5" t="s">
        <v>5</v>
      </c>
      <c r="D34" s="4"/>
    </row>
    <row r="35" spans="1:4" s="6" customFormat="1" ht="15.75">
      <c r="A35" s="4" t="s">
        <v>162</v>
      </c>
      <c r="B35" s="3" t="s">
        <v>159</v>
      </c>
      <c r="C35" s="5" t="s">
        <v>5</v>
      </c>
      <c r="D35" s="4"/>
    </row>
    <row r="36" spans="1:4" s="6" customFormat="1" ht="15.75">
      <c r="A36" s="4" t="s">
        <v>163</v>
      </c>
      <c r="B36" s="3" t="s">
        <v>38</v>
      </c>
      <c r="C36" s="5" t="s">
        <v>5</v>
      </c>
      <c r="D36" s="4"/>
    </row>
    <row r="37" spans="1:4" s="6" customFormat="1" ht="15.75">
      <c r="A37" s="64" t="s">
        <v>41</v>
      </c>
      <c r="B37" s="64"/>
      <c r="C37" s="64"/>
      <c r="D37" s="64"/>
    </row>
    <row r="38" spans="1:4" s="6" customFormat="1" ht="15.75">
      <c r="A38" s="4" t="s">
        <v>164</v>
      </c>
      <c r="B38" s="3" t="s">
        <v>42</v>
      </c>
      <c r="C38" s="12" t="s">
        <v>5</v>
      </c>
      <c r="D38" s="25"/>
    </row>
    <row r="39" spans="1:4" s="6" customFormat="1" ht="15.75">
      <c r="A39" s="4" t="s">
        <v>165</v>
      </c>
      <c r="B39" s="3" t="s">
        <v>43</v>
      </c>
      <c r="C39" s="12" t="s">
        <v>5</v>
      </c>
      <c r="D39" s="25"/>
    </row>
    <row r="40" spans="1:4" s="6" customFormat="1" ht="15.75">
      <c r="A40" s="4" t="s">
        <v>166</v>
      </c>
      <c r="B40" s="3" t="s">
        <v>44</v>
      </c>
      <c r="C40" s="12" t="s">
        <v>5</v>
      </c>
      <c r="D40" s="25"/>
    </row>
    <row r="41" s="6" customFormat="1" ht="15.75">
      <c r="D41" s="26"/>
    </row>
  </sheetData>
  <sheetProtection/>
  <mergeCells count="6">
    <mergeCell ref="A37:D37"/>
    <mergeCell ref="A1:D1"/>
    <mergeCell ref="A3:D3"/>
    <mergeCell ref="A7:D7"/>
    <mergeCell ref="A10:D10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.28125" style="1" customWidth="1"/>
    <col min="2" max="2" width="49.28125" style="1" customWidth="1"/>
    <col min="3" max="3" width="7.8515625" style="1" customWidth="1"/>
    <col min="4" max="4" width="25.7109375" style="22" customWidth="1"/>
    <col min="5" max="16384" width="9.140625" style="1" customWidth="1"/>
  </cols>
  <sheetData>
    <row r="1" spans="1:4" s="14" customFormat="1" ht="63.75" customHeight="1">
      <c r="A1" s="68" t="s">
        <v>94</v>
      </c>
      <c r="B1" s="68"/>
      <c r="C1" s="68"/>
      <c r="D1" s="68"/>
    </row>
    <row r="3" spans="1:4" ht="34.5" customHeight="1">
      <c r="A3" s="2" t="s">
        <v>0</v>
      </c>
      <c r="B3" s="2" t="s">
        <v>1</v>
      </c>
      <c r="C3" s="2" t="s">
        <v>2</v>
      </c>
      <c r="D3" s="23" t="s">
        <v>3</v>
      </c>
    </row>
    <row r="4" spans="1:4" s="6" customFormat="1" ht="19.5" customHeight="1">
      <c r="A4" s="4" t="s">
        <v>8</v>
      </c>
      <c r="B4" s="11" t="s">
        <v>4</v>
      </c>
      <c r="C4" s="8" t="s">
        <v>5</v>
      </c>
      <c r="D4" s="24"/>
    </row>
    <row r="5" spans="1:4" s="6" customFormat="1" ht="19.5" customHeight="1">
      <c r="A5" s="64" t="s">
        <v>52</v>
      </c>
      <c r="B5" s="64"/>
      <c r="C5" s="64"/>
      <c r="D5" s="64"/>
    </row>
    <row r="6" spans="1:4" s="6" customFormat="1" ht="19.5" customHeight="1">
      <c r="A6" s="4" t="s">
        <v>9</v>
      </c>
      <c r="B6" s="3" t="s">
        <v>53</v>
      </c>
      <c r="C6" s="5" t="s">
        <v>5</v>
      </c>
      <c r="D6" s="4" t="s">
        <v>329</v>
      </c>
    </row>
    <row r="7" spans="1:4" s="6" customFormat="1" ht="19.5" customHeight="1">
      <c r="A7" s="64" t="s">
        <v>167</v>
      </c>
      <c r="B7" s="64"/>
      <c r="C7" s="64"/>
      <c r="D7" s="64"/>
    </row>
    <row r="8" spans="1:4" s="6" customFormat="1" ht="18" customHeight="1">
      <c r="A8" s="4" t="s">
        <v>10</v>
      </c>
      <c r="B8" s="3" t="s">
        <v>168</v>
      </c>
      <c r="C8" s="5" t="s">
        <v>5</v>
      </c>
      <c r="D8" s="4" t="s">
        <v>317</v>
      </c>
    </row>
    <row r="9" spans="1:4" s="6" customFormat="1" ht="32.25" customHeight="1">
      <c r="A9" s="4" t="s">
        <v>11</v>
      </c>
      <c r="B9" s="3" t="s">
        <v>39</v>
      </c>
      <c r="C9" s="5" t="s">
        <v>5</v>
      </c>
      <c r="D9" s="4" t="s">
        <v>330</v>
      </c>
    </row>
    <row r="10" spans="1:4" s="6" customFormat="1" ht="19.5" customHeight="1">
      <c r="A10" s="64" t="s">
        <v>95</v>
      </c>
      <c r="B10" s="64"/>
      <c r="C10" s="64"/>
      <c r="D10" s="64"/>
    </row>
    <row r="11" spans="1:4" s="6" customFormat="1" ht="15.75">
      <c r="A11" s="4" t="s">
        <v>130</v>
      </c>
      <c r="B11" s="3" t="s">
        <v>54</v>
      </c>
      <c r="C11" s="5" t="s">
        <v>5</v>
      </c>
      <c r="D11" s="4" t="s">
        <v>318</v>
      </c>
    </row>
    <row r="12" spans="1:4" s="6" customFormat="1" ht="19.5" customHeight="1">
      <c r="A12" s="67" t="s">
        <v>55</v>
      </c>
      <c r="B12" s="67"/>
      <c r="C12" s="67"/>
      <c r="D12" s="67"/>
    </row>
    <row r="13" spans="1:4" s="6" customFormat="1" ht="19.5" customHeight="1">
      <c r="A13" s="4" t="s">
        <v>131</v>
      </c>
      <c r="B13" s="3" t="s">
        <v>56</v>
      </c>
      <c r="C13" s="5" t="s">
        <v>5</v>
      </c>
      <c r="D13" s="4" t="s">
        <v>208</v>
      </c>
    </row>
    <row r="14" spans="1:4" s="6" customFormat="1" ht="19.5" customHeight="1">
      <c r="A14" s="4" t="s">
        <v>132</v>
      </c>
      <c r="B14" s="3" t="s">
        <v>57</v>
      </c>
      <c r="C14" s="5" t="s">
        <v>5</v>
      </c>
      <c r="D14" s="52" t="s">
        <v>331</v>
      </c>
    </row>
    <row r="15" spans="1:4" s="6" customFormat="1" ht="19.5" customHeight="1">
      <c r="A15" s="67" t="s">
        <v>58</v>
      </c>
      <c r="B15" s="67"/>
      <c r="C15" s="67"/>
      <c r="D15" s="67"/>
    </row>
    <row r="16" spans="1:4" s="6" customFormat="1" ht="19.5" customHeight="1">
      <c r="A16" s="4" t="s">
        <v>137</v>
      </c>
      <c r="B16" s="3" t="s">
        <v>59</v>
      </c>
      <c r="C16" s="5" t="s">
        <v>7</v>
      </c>
      <c r="D16" s="4"/>
    </row>
    <row r="17" spans="1:4" s="6" customFormat="1" ht="19.5" customHeight="1">
      <c r="A17" s="64" t="s">
        <v>60</v>
      </c>
      <c r="B17" s="64"/>
      <c r="C17" s="64"/>
      <c r="D17" s="64"/>
    </row>
    <row r="18" spans="1:4" s="6" customFormat="1" ht="19.5" customHeight="1">
      <c r="A18" s="4" t="s">
        <v>138</v>
      </c>
      <c r="B18" s="3" t="s">
        <v>61</v>
      </c>
      <c r="C18" s="5" t="s">
        <v>5</v>
      </c>
      <c r="D18" s="4"/>
    </row>
    <row r="19" spans="1:4" s="6" customFormat="1" ht="19.5" customHeight="1">
      <c r="A19" s="4" t="s">
        <v>139</v>
      </c>
      <c r="B19" s="3" t="s">
        <v>62</v>
      </c>
      <c r="C19" s="8" t="s">
        <v>6</v>
      </c>
      <c r="D19" s="4"/>
    </row>
    <row r="20" spans="1:4" s="6" customFormat="1" ht="19.5" customHeight="1">
      <c r="A20" s="64" t="s">
        <v>96</v>
      </c>
      <c r="B20" s="64"/>
      <c r="C20" s="64"/>
      <c r="D20" s="64"/>
    </row>
    <row r="21" spans="1:4" s="6" customFormat="1" ht="19.5" customHeight="1">
      <c r="A21" s="4" t="s">
        <v>140</v>
      </c>
      <c r="B21" s="7" t="s">
        <v>63</v>
      </c>
      <c r="C21" s="5" t="s">
        <v>5</v>
      </c>
      <c r="D21" s="4"/>
    </row>
    <row r="22" spans="1:4" s="6" customFormat="1" ht="19.5" customHeight="1">
      <c r="A22" s="4" t="s">
        <v>141</v>
      </c>
      <c r="B22" s="3" t="s">
        <v>64</v>
      </c>
      <c r="C22" s="5" t="s">
        <v>5</v>
      </c>
      <c r="D22" s="24"/>
    </row>
    <row r="23" spans="1:4" s="6" customFormat="1" ht="19.5" customHeight="1">
      <c r="A23" s="4" t="s">
        <v>142</v>
      </c>
      <c r="B23" s="7" t="s">
        <v>65</v>
      </c>
      <c r="C23" s="5" t="s">
        <v>5</v>
      </c>
      <c r="D23" s="4"/>
    </row>
    <row r="24" spans="1:4" s="6" customFormat="1" ht="19.5" customHeight="1">
      <c r="A24" s="67" t="s">
        <v>66</v>
      </c>
      <c r="B24" s="67"/>
      <c r="C24" s="67"/>
      <c r="D24" s="67"/>
    </row>
    <row r="25" spans="1:4" s="6" customFormat="1" ht="31.5">
      <c r="A25" s="4" t="s">
        <v>143</v>
      </c>
      <c r="B25" s="7" t="s">
        <v>67</v>
      </c>
      <c r="C25" s="5" t="s">
        <v>5</v>
      </c>
      <c r="D25" s="4" t="s">
        <v>222</v>
      </c>
    </row>
    <row r="26" spans="1:4" s="6" customFormat="1" ht="15.75">
      <c r="A26" s="4" t="s">
        <v>144</v>
      </c>
      <c r="B26" s="7" t="s">
        <v>68</v>
      </c>
      <c r="C26" s="5" t="s">
        <v>5</v>
      </c>
      <c r="D26" s="4" t="s">
        <v>212</v>
      </c>
    </row>
    <row r="27" spans="1:4" s="6" customFormat="1" ht="31.5">
      <c r="A27" s="4" t="s">
        <v>145</v>
      </c>
      <c r="B27" s="3" t="s">
        <v>69</v>
      </c>
      <c r="C27" s="5" t="s">
        <v>5</v>
      </c>
      <c r="D27" s="24" t="s">
        <v>213</v>
      </c>
    </row>
    <row r="28" spans="1:4" s="6" customFormat="1" ht="19.5" customHeight="1">
      <c r="A28" s="4" t="s">
        <v>146</v>
      </c>
      <c r="B28" s="3" t="s">
        <v>70</v>
      </c>
      <c r="C28" s="5" t="s">
        <v>5</v>
      </c>
      <c r="D28" s="24" t="s">
        <v>40</v>
      </c>
    </row>
    <row r="29" spans="1:4" s="6" customFormat="1" ht="19.5" customHeight="1">
      <c r="A29" s="4" t="s">
        <v>147</v>
      </c>
      <c r="B29" s="3" t="s">
        <v>71</v>
      </c>
      <c r="C29" s="5" t="s">
        <v>5</v>
      </c>
      <c r="D29" s="4"/>
    </row>
    <row r="30" spans="1:4" s="6" customFormat="1" ht="19.5" customHeight="1">
      <c r="A30" s="4" t="s">
        <v>148</v>
      </c>
      <c r="B30" s="3" t="s">
        <v>72</v>
      </c>
      <c r="C30" s="5" t="s">
        <v>5</v>
      </c>
      <c r="D30" s="4"/>
    </row>
    <row r="31" spans="1:4" s="6" customFormat="1" ht="19.5" customHeight="1">
      <c r="A31" s="4" t="s">
        <v>143</v>
      </c>
      <c r="B31" s="7" t="s">
        <v>67</v>
      </c>
      <c r="C31" s="5" t="s">
        <v>5</v>
      </c>
      <c r="D31" s="4" t="s">
        <v>209</v>
      </c>
    </row>
    <row r="32" spans="1:4" s="6" customFormat="1" ht="19.5" customHeight="1">
      <c r="A32" s="4" t="s">
        <v>144</v>
      </c>
      <c r="B32" s="7" t="s">
        <v>68</v>
      </c>
      <c r="C32" s="5" t="s">
        <v>5</v>
      </c>
      <c r="D32" s="4" t="s">
        <v>212</v>
      </c>
    </row>
    <row r="33" spans="1:4" s="6" customFormat="1" ht="31.5">
      <c r="A33" s="4" t="s">
        <v>145</v>
      </c>
      <c r="B33" s="3" t="s">
        <v>69</v>
      </c>
      <c r="C33" s="5" t="s">
        <v>5</v>
      </c>
      <c r="D33" s="24" t="s">
        <v>213</v>
      </c>
    </row>
    <row r="34" spans="1:4" s="6" customFormat="1" ht="19.5" customHeight="1">
      <c r="A34" s="4" t="s">
        <v>146</v>
      </c>
      <c r="B34" s="3" t="s">
        <v>70</v>
      </c>
      <c r="C34" s="5" t="s">
        <v>5</v>
      </c>
      <c r="D34" s="24" t="s">
        <v>210</v>
      </c>
    </row>
    <row r="35" spans="1:4" s="6" customFormat="1" ht="19.5" customHeight="1">
      <c r="A35" s="4" t="s">
        <v>147</v>
      </c>
      <c r="B35" s="3" t="s">
        <v>71</v>
      </c>
      <c r="C35" s="5" t="s">
        <v>5</v>
      </c>
      <c r="D35" s="4"/>
    </row>
    <row r="36" spans="1:4" s="6" customFormat="1" ht="19.5" customHeight="1">
      <c r="A36" s="4" t="s">
        <v>148</v>
      </c>
      <c r="B36" s="3" t="s">
        <v>72</v>
      </c>
      <c r="C36" s="5" t="s">
        <v>5</v>
      </c>
      <c r="D36" s="4"/>
    </row>
    <row r="37" spans="1:4" s="6" customFormat="1" ht="19.5" customHeight="1">
      <c r="A37" s="4" t="s">
        <v>143</v>
      </c>
      <c r="B37" s="7" t="s">
        <v>67</v>
      </c>
      <c r="C37" s="5" t="s">
        <v>5</v>
      </c>
      <c r="D37" s="4" t="s">
        <v>216</v>
      </c>
    </row>
    <row r="38" spans="1:4" s="6" customFormat="1" ht="19.5" customHeight="1">
      <c r="A38" s="4" t="s">
        <v>144</v>
      </c>
      <c r="B38" s="7" t="s">
        <v>68</v>
      </c>
      <c r="C38" s="5" t="s">
        <v>5</v>
      </c>
      <c r="D38" s="4" t="s">
        <v>212</v>
      </c>
    </row>
    <row r="39" spans="1:4" s="6" customFormat="1" ht="31.5">
      <c r="A39" s="4" t="s">
        <v>145</v>
      </c>
      <c r="B39" s="3" t="s">
        <v>69</v>
      </c>
      <c r="C39" s="5" t="s">
        <v>5</v>
      </c>
      <c r="D39" s="24" t="s">
        <v>213</v>
      </c>
    </row>
    <row r="40" spans="1:4" s="6" customFormat="1" ht="19.5" customHeight="1">
      <c r="A40" s="4" t="s">
        <v>146</v>
      </c>
      <c r="B40" s="3" t="s">
        <v>70</v>
      </c>
      <c r="C40" s="5" t="s">
        <v>5</v>
      </c>
      <c r="D40" s="24" t="s">
        <v>217</v>
      </c>
    </row>
    <row r="41" spans="1:4" s="6" customFormat="1" ht="19.5" customHeight="1">
      <c r="A41" s="4" t="s">
        <v>147</v>
      </c>
      <c r="B41" s="3" t="s">
        <v>71</v>
      </c>
      <c r="C41" s="5" t="s">
        <v>5</v>
      </c>
      <c r="D41" s="4"/>
    </row>
    <row r="42" spans="1:4" s="6" customFormat="1" ht="19.5" customHeight="1">
      <c r="A42" s="4" t="s">
        <v>148</v>
      </c>
      <c r="B42" s="3" t="s">
        <v>72</v>
      </c>
      <c r="C42" s="5" t="s">
        <v>5</v>
      </c>
      <c r="D42" s="4"/>
    </row>
    <row r="43" spans="1:4" s="6" customFormat="1" ht="19.5" customHeight="1">
      <c r="A43" s="67" t="s">
        <v>73</v>
      </c>
      <c r="B43" s="67"/>
      <c r="C43" s="67"/>
      <c r="D43" s="67"/>
    </row>
    <row r="44" spans="1:4" s="6" customFormat="1" ht="19.5" customHeight="1">
      <c r="A44" s="4" t="s">
        <v>149</v>
      </c>
      <c r="B44" s="7" t="s">
        <v>74</v>
      </c>
      <c r="C44" s="5" t="s">
        <v>5</v>
      </c>
      <c r="D44" s="4" t="s">
        <v>211</v>
      </c>
    </row>
    <row r="45" spans="1:4" s="6" customFormat="1" ht="19.5" customHeight="1">
      <c r="A45" s="4" t="s">
        <v>153</v>
      </c>
      <c r="B45" s="7" t="s">
        <v>75</v>
      </c>
      <c r="C45" s="8" t="s">
        <v>6</v>
      </c>
      <c r="D45" s="4">
        <v>1</v>
      </c>
    </row>
    <row r="46" spans="1:4" s="6" customFormat="1" ht="19.5" customHeight="1">
      <c r="A46" s="67" t="s">
        <v>76</v>
      </c>
      <c r="B46" s="67"/>
      <c r="C46" s="67"/>
      <c r="D46" s="67"/>
    </row>
    <row r="47" spans="1:4" s="6" customFormat="1" ht="19.5" customHeight="1">
      <c r="A47" s="4" t="s">
        <v>154</v>
      </c>
      <c r="B47" s="3" t="s">
        <v>77</v>
      </c>
      <c r="C47" s="5" t="s">
        <v>5</v>
      </c>
      <c r="D47" s="4" t="s">
        <v>211</v>
      </c>
    </row>
    <row r="48" spans="1:4" s="6" customFormat="1" ht="19.5" customHeight="1">
      <c r="A48" s="67" t="s">
        <v>78</v>
      </c>
      <c r="B48" s="67"/>
      <c r="C48" s="67"/>
      <c r="D48" s="67"/>
    </row>
    <row r="49" spans="1:4" s="6" customFormat="1" ht="19.5" customHeight="1">
      <c r="A49" s="4" t="s">
        <v>155</v>
      </c>
      <c r="B49" s="7" t="s">
        <v>79</v>
      </c>
      <c r="C49" s="5" t="s">
        <v>5</v>
      </c>
      <c r="D49" s="24" t="s">
        <v>215</v>
      </c>
    </row>
    <row r="50" spans="1:4" s="6" customFormat="1" ht="19.5" customHeight="1">
      <c r="A50" s="67" t="s">
        <v>80</v>
      </c>
      <c r="B50" s="67"/>
      <c r="C50" s="67"/>
      <c r="D50" s="67"/>
    </row>
    <row r="51" spans="1:4" s="6" customFormat="1" ht="19.5" customHeight="1">
      <c r="A51" s="4" t="s">
        <v>156</v>
      </c>
      <c r="B51" s="7" t="s">
        <v>81</v>
      </c>
      <c r="C51" s="5" t="s">
        <v>5</v>
      </c>
      <c r="D51" s="4" t="s">
        <v>211</v>
      </c>
    </row>
    <row r="52" spans="1:4" s="6" customFormat="1" ht="19.5" customHeight="1">
      <c r="A52" s="64" t="s">
        <v>82</v>
      </c>
      <c r="B52" s="64"/>
      <c r="C52" s="64"/>
      <c r="D52" s="64"/>
    </row>
    <row r="53" spans="1:4" s="6" customFormat="1" ht="19.5" customHeight="1">
      <c r="A53" s="4" t="s">
        <v>160</v>
      </c>
      <c r="B53" s="7" t="s">
        <v>83</v>
      </c>
      <c r="C53" s="5" t="s">
        <v>5</v>
      </c>
      <c r="D53" s="4" t="s">
        <v>211</v>
      </c>
    </row>
    <row r="54" spans="1:4" s="6" customFormat="1" ht="19.5" customHeight="1">
      <c r="A54" s="4" t="s">
        <v>161</v>
      </c>
      <c r="B54" s="7" t="s">
        <v>84</v>
      </c>
      <c r="C54" s="5" t="s">
        <v>40</v>
      </c>
      <c r="D54" s="4"/>
    </row>
    <row r="55" spans="1:4" s="6" customFormat="1" ht="19.5" customHeight="1">
      <c r="A55" s="67" t="s">
        <v>85</v>
      </c>
      <c r="B55" s="67"/>
      <c r="C55" s="67"/>
      <c r="D55" s="67"/>
    </row>
    <row r="56" spans="1:4" s="6" customFormat="1" ht="19.5" customHeight="1">
      <c r="A56" s="4" t="s">
        <v>162</v>
      </c>
      <c r="B56" s="7" t="s">
        <v>86</v>
      </c>
      <c r="C56" s="5" t="s">
        <v>5</v>
      </c>
      <c r="D56" s="4" t="s">
        <v>214</v>
      </c>
    </row>
    <row r="57" spans="1:4" s="6" customFormat="1" ht="19.5" customHeight="1">
      <c r="A57" s="67" t="s">
        <v>87</v>
      </c>
      <c r="B57" s="67"/>
      <c r="C57" s="67"/>
      <c r="D57" s="67"/>
    </row>
    <row r="58" spans="1:4" s="6" customFormat="1" ht="19.5" customHeight="1">
      <c r="A58" s="4" t="s">
        <v>163</v>
      </c>
      <c r="B58" s="3" t="s">
        <v>88</v>
      </c>
      <c r="C58" s="5" t="s">
        <v>5</v>
      </c>
      <c r="D58" s="4" t="s">
        <v>215</v>
      </c>
    </row>
    <row r="59" spans="1:4" s="6" customFormat="1" ht="19.5" customHeight="1">
      <c r="A59" s="67" t="s">
        <v>89</v>
      </c>
      <c r="B59" s="67"/>
      <c r="C59" s="67"/>
      <c r="D59" s="67"/>
    </row>
    <row r="60" spans="1:4" s="6" customFormat="1" ht="19.5" customHeight="1">
      <c r="A60" s="4" t="s">
        <v>164</v>
      </c>
      <c r="B60" s="3" t="s">
        <v>90</v>
      </c>
      <c r="C60" s="5" t="s">
        <v>5</v>
      </c>
      <c r="D60" s="4" t="s">
        <v>215</v>
      </c>
    </row>
    <row r="61" spans="1:4" s="6" customFormat="1" ht="19.5" customHeight="1">
      <c r="A61" s="67" t="s">
        <v>91</v>
      </c>
      <c r="B61" s="67"/>
      <c r="C61" s="67"/>
      <c r="D61" s="67"/>
    </row>
    <row r="62" spans="1:4" s="6" customFormat="1" ht="19.5" customHeight="1">
      <c r="A62" s="4" t="s">
        <v>165</v>
      </c>
      <c r="B62" s="3" t="s">
        <v>92</v>
      </c>
      <c r="C62" s="5" t="s">
        <v>5</v>
      </c>
      <c r="D62" s="4" t="s">
        <v>215</v>
      </c>
    </row>
    <row r="63" spans="1:4" s="6" customFormat="1" ht="19.5" customHeight="1">
      <c r="A63" s="64" t="s">
        <v>97</v>
      </c>
      <c r="B63" s="64"/>
      <c r="C63" s="64"/>
      <c r="D63" s="64"/>
    </row>
    <row r="64" spans="1:4" s="6" customFormat="1" ht="19.5" customHeight="1">
      <c r="A64" s="4" t="s">
        <v>166</v>
      </c>
      <c r="B64" s="3" t="s">
        <v>93</v>
      </c>
      <c r="C64" s="5" t="s">
        <v>5</v>
      </c>
      <c r="D64" s="24"/>
    </row>
    <row r="65" spans="1:4" s="6" customFormat="1" ht="31.5">
      <c r="A65" s="4" t="s">
        <v>181</v>
      </c>
      <c r="B65" s="3" t="s">
        <v>218</v>
      </c>
      <c r="C65" s="5" t="s">
        <v>5</v>
      </c>
      <c r="D65" s="24"/>
    </row>
    <row r="66" s="6" customFormat="1" ht="39.75" customHeight="1">
      <c r="D66" s="26"/>
    </row>
  </sheetData>
  <sheetProtection/>
  <mergeCells count="19">
    <mergeCell ref="A15:D15"/>
    <mergeCell ref="A1:D1"/>
    <mergeCell ref="A5:D5"/>
    <mergeCell ref="A10:D10"/>
    <mergeCell ref="A12:D12"/>
    <mergeCell ref="A7:D7"/>
    <mergeCell ref="A17:D17"/>
    <mergeCell ref="A57:D57"/>
    <mergeCell ref="A59:D59"/>
    <mergeCell ref="A20:D20"/>
    <mergeCell ref="A24:D24"/>
    <mergeCell ref="A43:D43"/>
    <mergeCell ref="A46:D46"/>
    <mergeCell ref="A63:D63"/>
    <mergeCell ref="A48:D48"/>
    <mergeCell ref="A52:D52"/>
    <mergeCell ref="A55:D55"/>
    <mergeCell ref="A50:D50"/>
    <mergeCell ref="A61:D61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="60" zoomScalePageLayoutView="0" workbookViewId="0" topLeftCell="A28">
      <selection activeCell="J12" sqref="J12"/>
    </sheetView>
  </sheetViews>
  <sheetFormatPr defaultColWidth="9.140625" defaultRowHeight="15"/>
  <cols>
    <col min="1" max="1" width="4.28125" style="1" customWidth="1"/>
    <col min="2" max="2" width="49.28125" style="1" customWidth="1"/>
    <col min="3" max="4" width="10.421875" style="1" customWidth="1"/>
    <col min="5" max="5" width="25.7109375" style="1" customWidth="1"/>
    <col min="6" max="16384" width="9.140625" style="1" customWidth="1"/>
  </cols>
  <sheetData>
    <row r="1" spans="1:5" ht="64.5" customHeight="1">
      <c r="A1" s="65" t="s">
        <v>98</v>
      </c>
      <c r="B1" s="65"/>
      <c r="C1" s="65"/>
      <c r="D1" s="65"/>
      <c r="E1" s="65"/>
    </row>
    <row r="3" spans="1:5" ht="34.5" customHeight="1">
      <c r="A3" s="2" t="s">
        <v>0</v>
      </c>
      <c r="B3" s="2" t="s">
        <v>1</v>
      </c>
      <c r="C3" s="2" t="s">
        <v>2</v>
      </c>
      <c r="D3" s="2" t="s">
        <v>300</v>
      </c>
      <c r="E3" s="2" t="s">
        <v>3</v>
      </c>
    </row>
    <row r="4" spans="1:5" s="6" customFormat="1" ht="34.5" customHeight="1">
      <c r="A4" s="25" t="s">
        <v>269</v>
      </c>
      <c r="B4" s="11" t="s">
        <v>4</v>
      </c>
      <c r="C4" s="5" t="s">
        <v>5</v>
      </c>
      <c r="D4" s="5" t="s">
        <v>5</v>
      </c>
      <c r="E4" s="20">
        <v>42825</v>
      </c>
    </row>
    <row r="5" spans="1:5" s="6" customFormat="1" ht="34.5" customHeight="1">
      <c r="A5" s="25" t="s">
        <v>127</v>
      </c>
      <c r="B5" s="11" t="s">
        <v>70</v>
      </c>
      <c r="C5" s="5" t="s">
        <v>5</v>
      </c>
      <c r="D5" s="5" t="s">
        <v>5</v>
      </c>
      <c r="E5" s="20" t="s">
        <v>301</v>
      </c>
    </row>
    <row r="6" spans="1:5" s="6" customFormat="1" ht="47.25">
      <c r="A6" s="25">
        <v>3</v>
      </c>
      <c r="B6" s="11" t="s">
        <v>219</v>
      </c>
      <c r="C6" s="3"/>
      <c r="D6" s="5"/>
      <c r="E6" s="11" t="s">
        <v>315</v>
      </c>
    </row>
    <row r="7" spans="1:5" s="6" customFormat="1" ht="25.5">
      <c r="A7" s="40"/>
      <c r="B7" s="41" t="s">
        <v>270</v>
      </c>
      <c r="C7" s="41"/>
      <c r="D7" s="46"/>
      <c r="E7" s="48"/>
    </row>
    <row r="8" spans="1:5" s="6" customFormat="1" ht="51.75">
      <c r="A8" s="4"/>
      <c r="B8" s="42" t="s">
        <v>271</v>
      </c>
      <c r="C8" s="42"/>
      <c r="D8" s="47">
        <v>0.14</v>
      </c>
      <c r="E8" s="57">
        <f>D8*881.4*12</f>
        <v>1480.7520000000002</v>
      </c>
    </row>
    <row r="9" spans="1:5" s="6" customFormat="1" ht="39">
      <c r="A9" s="4"/>
      <c r="B9" s="42" t="s">
        <v>272</v>
      </c>
      <c r="C9" s="42"/>
      <c r="D9" s="47">
        <v>0.41</v>
      </c>
      <c r="E9" s="57">
        <f aca="true" t="shared" si="0" ref="E9:E31">D9*881.4*12</f>
        <v>4336.487999999999</v>
      </c>
    </row>
    <row r="10" spans="1:5" s="6" customFormat="1" ht="39">
      <c r="A10" s="4"/>
      <c r="B10" s="42" t="s">
        <v>273</v>
      </c>
      <c r="C10" s="42"/>
      <c r="D10" s="47">
        <v>2.48</v>
      </c>
      <c r="E10" s="57">
        <f t="shared" si="0"/>
        <v>26230.464</v>
      </c>
    </row>
    <row r="11" spans="1:5" s="6" customFormat="1" ht="51.75">
      <c r="A11" s="4"/>
      <c r="B11" s="42" t="s">
        <v>274</v>
      </c>
      <c r="C11" s="42"/>
      <c r="D11" s="47">
        <v>0.41</v>
      </c>
      <c r="E11" s="57">
        <f t="shared" si="0"/>
        <v>4336.487999999999</v>
      </c>
    </row>
    <row r="12" spans="1:5" s="6" customFormat="1" ht="39">
      <c r="A12" s="4"/>
      <c r="B12" s="43" t="s">
        <v>275</v>
      </c>
      <c r="C12" s="43"/>
      <c r="D12" s="47"/>
      <c r="E12" s="49"/>
    </row>
    <row r="13" spans="1:5" s="6" customFormat="1" ht="64.5">
      <c r="A13" s="29"/>
      <c r="B13" s="44" t="s">
        <v>276</v>
      </c>
      <c r="C13" s="44"/>
      <c r="D13" s="47">
        <v>0.16</v>
      </c>
      <c r="E13" s="57">
        <f t="shared" si="0"/>
        <v>1692.288</v>
      </c>
    </row>
    <row r="14" spans="1:5" s="6" customFormat="1" ht="63.75">
      <c r="A14" s="29"/>
      <c r="B14" s="44" t="s">
        <v>277</v>
      </c>
      <c r="C14" s="44"/>
      <c r="D14" s="47" t="s">
        <v>299</v>
      </c>
      <c r="E14" s="47" t="s">
        <v>299</v>
      </c>
    </row>
    <row r="15" spans="1:5" s="6" customFormat="1" ht="39">
      <c r="A15" s="29"/>
      <c r="B15" s="44" t="s">
        <v>278</v>
      </c>
      <c r="C15" s="44"/>
      <c r="D15" s="47">
        <v>0.43</v>
      </c>
      <c r="E15" s="57">
        <f t="shared" si="0"/>
        <v>4548.024</v>
      </c>
    </row>
    <row r="16" spans="1:5" ht="77.25">
      <c r="A16" s="45"/>
      <c r="B16" s="44" t="s">
        <v>279</v>
      </c>
      <c r="C16" s="44"/>
      <c r="D16" s="47">
        <v>0.31</v>
      </c>
      <c r="E16" s="57">
        <f t="shared" si="0"/>
        <v>3278.808</v>
      </c>
    </row>
    <row r="17" spans="1:5" ht="51.75">
      <c r="A17" s="45"/>
      <c r="B17" s="44" t="s">
        <v>280</v>
      </c>
      <c r="C17" s="44"/>
      <c r="D17" s="47">
        <v>0.31</v>
      </c>
      <c r="E17" s="57">
        <f t="shared" si="0"/>
        <v>3278.808</v>
      </c>
    </row>
    <row r="18" spans="1:5" ht="90">
      <c r="A18" s="45"/>
      <c r="B18" s="44" t="s">
        <v>281</v>
      </c>
      <c r="C18" s="44"/>
      <c r="D18" s="47">
        <v>1.45</v>
      </c>
      <c r="E18" s="57">
        <f t="shared" si="0"/>
        <v>15336.36</v>
      </c>
    </row>
    <row r="19" spans="1:5" ht="77.25">
      <c r="A19" s="45"/>
      <c r="B19" s="44" t="s">
        <v>282</v>
      </c>
      <c r="C19" s="44"/>
      <c r="D19" s="47">
        <v>0.43</v>
      </c>
      <c r="E19" s="57">
        <f t="shared" si="0"/>
        <v>4548.024</v>
      </c>
    </row>
    <row r="20" spans="1:5" ht="77.25">
      <c r="A20" s="45"/>
      <c r="B20" s="44" t="s">
        <v>283</v>
      </c>
      <c r="C20" s="44"/>
      <c r="D20" s="47">
        <v>0.53</v>
      </c>
      <c r="E20" s="57">
        <f t="shared" si="0"/>
        <v>5605.704</v>
      </c>
    </row>
    <row r="21" spans="1:5" ht="51.75">
      <c r="A21" s="45"/>
      <c r="B21" s="44" t="s">
        <v>284</v>
      </c>
      <c r="C21" s="44"/>
      <c r="D21" s="47">
        <v>0.16</v>
      </c>
      <c r="E21" s="57">
        <f t="shared" si="0"/>
        <v>1692.288</v>
      </c>
    </row>
    <row r="22" spans="1:5" ht="39">
      <c r="A22" s="45"/>
      <c r="B22" s="44" t="s">
        <v>285</v>
      </c>
      <c r="C22" s="44"/>
      <c r="D22" s="47">
        <v>0.07</v>
      </c>
      <c r="E22" s="57">
        <f t="shared" si="0"/>
        <v>740.3760000000001</v>
      </c>
    </row>
    <row r="23" spans="1:5" ht="39">
      <c r="A23" s="45"/>
      <c r="B23" s="44" t="s">
        <v>286</v>
      </c>
      <c r="C23" s="44"/>
      <c r="D23" s="47">
        <v>0.16</v>
      </c>
      <c r="E23" s="57">
        <f t="shared" si="0"/>
        <v>1692.288</v>
      </c>
    </row>
    <row r="24" spans="1:5" ht="64.5">
      <c r="A24" s="45"/>
      <c r="B24" s="44" t="s">
        <v>287</v>
      </c>
      <c r="C24" s="44"/>
      <c r="D24" s="47">
        <v>0.35</v>
      </c>
      <c r="E24" s="57">
        <f t="shared" si="0"/>
        <v>3701.879999999999</v>
      </c>
    </row>
    <row r="25" spans="1:5" ht="64.5">
      <c r="A25" s="45"/>
      <c r="B25" s="44" t="s">
        <v>288</v>
      </c>
      <c r="C25" s="44"/>
      <c r="D25" s="47" t="s">
        <v>299</v>
      </c>
      <c r="E25" s="47" t="s">
        <v>299</v>
      </c>
    </row>
    <row r="26" spans="1:5" ht="153.75">
      <c r="A26" s="45"/>
      <c r="B26" s="44" t="s">
        <v>289</v>
      </c>
      <c r="C26" s="44"/>
      <c r="D26" s="47">
        <v>3.57</v>
      </c>
      <c r="E26" s="57">
        <f t="shared" si="0"/>
        <v>37759.176</v>
      </c>
    </row>
    <row r="27" spans="1:5" ht="39">
      <c r="A27" s="45"/>
      <c r="B27" s="42" t="s">
        <v>290</v>
      </c>
      <c r="C27" s="42"/>
      <c r="D27" s="47" t="s">
        <v>299</v>
      </c>
      <c r="E27" s="47" t="s">
        <v>299</v>
      </c>
    </row>
    <row r="28" spans="1:5" ht="90">
      <c r="A28" s="45"/>
      <c r="B28" s="44" t="s">
        <v>291</v>
      </c>
      <c r="C28" s="44"/>
      <c r="D28" s="47">
        <v>1.15</v>
      </c>
      <c r="E28" s="57">
        <f t="shared" si="0"/>
        <v>12163.32</v>
      </c>
    </row>
    <row r="29" spans="1:5" ht="77.25">
      <c r="A29" s="45"/>
      <c r="B29" s="44" t="s">
        <v>292</v>
      </c>
      <c r="C29" s="44"/>
      <c r="D29" s="47">
        <v>0.46</v>
      </c>
      <c r="E29" s="57">
        <f t="shared" si="0"/>
        <v>4865.328</v>
      </c>
    </row>
    <row r="30" spans="1:5" ht="51.75">
      <c r="A30" s="45"/>
      <c r="B30" s="44" t="s">
        <v>293</v>
      </c>
      <c r="C30" s="44"/>
      <c r="D30" s="47" t="s">
        <v>299</v>
      </c>
      <c r="E30" s="47" t="s">
        <v>299</v>
      </c>
    </row>
    <row r="31" spans="1:5" ht="26.25">
      <c r="A31" s="45"/>
      <c r="B31" s="42" t="s">
        <v>294</v>
      </c>
      <c r="C31" s="42"/>
      <c r="D31" s="47">
        <v>3.94</v>
      </c>
      <c r="E31" s="57">
        <f t="shared" si="0"/>
        <v>41672.592</v>
      </c>
    </row>
    <row r="32" spans="1:5" ht="26.25">
      <c r="A32" s="45"/>
      <c r="B32" s="44" t="s">
        <v>295</v>
      </c>
      <c r="C32" s="44"/>
      <c r="D32" s="47" t="s">
        <v>299</v>
      </c>
      <c r="E32" s="47" t="s">
        <v>299</v>
      </c>
    </row>
    <row r="33" spans="1:5" ht="26.25">
      <c r="A33" s="45"/>
      <c r="B33" s="42" t="s">
        <v>296</v>
      </c>
      <c r="C33" s="42"/>
      <c r="D33" s="47" t="s">
        <v>299</v>
      </c>
      <c r="E33" s="47" t="s">
        <v>299</v>
      </c>
    </row>
    <row r="34" spans="1:5" ht="51.75">
      <c r="A34" s="45"/>
      <c r="B34" s="44" t="s">
        <v>297</v>
      </c>
      <c r="C34" s="44"/>
      <c r="D34" s="47" t="s">
        <v>299</v>
      </c>
      <c r="E34" s="47" t="s">
        <v>299</v>
      </c>
    </row>
    <row r="35" spans="1:5" ht="64.5">
      <c r="A35" s="45"/>
      <c r="B35" s="44" t="s">
        <v>298</v>
      </c>
      <c r="C35" s="44"/>
      <c r="D35" s="47">
        <v>1.26</v>
      </c>
      <c r="E35" s="57">
        <f>D35*881.4*12</f>
        <v>13326.768</v>
      </c>
    </row>
    <row r="36" spans="1:5" ht="15.75">
      <c r="A36" s="45"/>
      <c r="B36" s="45" t="s">
        <v>302</v>
      </c>
      <c r="C36" s="45"/>
      <c r="D36" s="45"/>
      <c r="E36" s="39">
        <f>SUM(E8:E35)</f>
        <v>192286.22400000002</v>
      </c>
    </row>
  </sheetData>
  <sheetProtection/>
  <mergeCells count="1">
    <mergeCell ref="A1:E1"/>
  </mergeCells>
  <printOptions/>
  <pageMargins left="0.7" right="0.7" top="0.32" bottom="0.28" header="0.3" footer="0.3"/>
  <pageSetup horizontalDpi="600" verticalDpi="600" orientation="portrait" paperSize="9" scale="86" r:id="rId1"/>
  <rowBreaks count="1" manualBreakCount="1">
    <brk id="1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4.28125" style="1" customWidth="1"/>
    <col min="2" max="2" width="45.00390625" style="1" customWidth="1"/>
    <col min="3" max="3" width="7.8515625" style="1" customWidth="1"/>
    <col min="4" max="7" width="25.7109375" style="1" customWidth="1"/>
    <col min="8" max="16384" width="9.140625" style="1" customWidth="1"/>
  </cols>
  <sheetData>
    <row r="1" spans="1:4" ht="34.5" customHeight="1">
      <c r="A1" s="65" t="s">
        <v>106</v>
      </c>
      <c r="B1" s="65"/>
      <c r="C1" s="65"/>
      <c r="D1" s="65"/>
    </row>
    <row r="3" spans="1:7" ht="34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3</v>
      </c>
      <c r="F3" s="2" t="s">
        <v>3</v>
      </c>
      <c r="G3" s="2" t="s">
        <v>3</v>
      </c>
    </row>
    <row r="4" spans="1:7" s="6" customFormat="1" ht="19.5" customHeight="1">
      <c r="A4" s="4" t="s">
        <v>8</v>
      </c>
      <c r="B4" s="11" t="s">
        <v>4</v>
      </c>
      <c r="C4" s="5" t="s">
        <v>5</v>
      </c>
      <c r="D4" s="20">
        <v>43190</v>
      </c>
      <c r="E4" s="20">
        <v>43190</v>
      </c>
      <c r="F4" s="20">
        <v>43190</v>
      </c>
      <c r="G4" s="20">
        <v>43190</v>
      </c>
    </row>
    <row r="5" spans="1:7" s="6" customFormat="1" ht="19.5" customHeight="1">
      <c r="A5" s="4" t="s">
        <v>9</v>
      </c>
      <c r="B5" s="7" t="s">
        <v>99</v>
      </c>
      <c r="C5" s="5" t="s">
        <v>5</v>
      </c>
      <c r="D5" s="5" t="s">
        <v>222</v>
      </c>
      <c r="E5" s="5" t="s">
        <v>223</v>
      </c>
      <c r="F5" s="5" t="s">
        <v>209</v>
      </c>
      <c r="G5" s="5" t="s">
        <v>216</v>
      </c>
    </row>
    <row r="6" spans="1:7" s="6" customFormat="1" ht="47.25">
      <c r="A6" s="4" t="s">
        <v>10</v>
      </c>
      <c r="B6" s="7" t="s">
        <v>220</v>
      </c>
      <c r="C6" s="5" t="s">
        <v>5</v>
      </c>
      <c r="D6" s="5" t="s">
        <v>224</v>
      </c>
      <c r="E6" s="5" t="s">
        <v>224</v>
      </c>
      <c r="F6" s="5" t="s">
        <v>339</v>
      </c>
      <c r="G6" s="5" t="s">
        <v>224</v>
      </c>
    </row>
    <row r="7" spans="1:7" s="6" customFormat="1" ht="19.5" customHeight="1">
      <c r="A7" s="4" t="s">
        <v>11</v>
      </c>
      <c r="B7" s="3" t="s">
        <v>70</v>
      </c>
      <c r="C7" s="5" t="s">
        <v>5</v>
      </c>
      <c r="D7" s="5" t="s">
        <v>40</v>
      </c>
      <c r="E7" s="5" t="s">
        <v>40</v>
      </c>
      <c r="F7" s="5" t="s">
        <v>231</v>
      </c>
      <c r="G7" s="5" t="s">
        <v>217</v>
      </c>
    </row>
    <row r="8" spans="1:7" s="6" customFormat="1" ht="47.25">
      <c r="A8" s="4" t="s">
        <v>12</v>
      </c>
      <c r="B8" s="3" t="s">
        <v>221</v>
      </c>
      <c r="C8" s="5" t="s">
        <v>25</v>
      </c>
      <c r="D8" s="28">
        <v>47.89</v>
      </c>
      <c r="E8" s="28">
        <v>45.67</v>
      </c>
      <c r="F8" s="28">
        <v>4.41</v>
      </c>
      <c r="G8" s="28">
        <v>1396.73</v>
      </c>
    </row>
    <row r="9" spans="1:7" s="6" customFormat="1" ht="47.25">
      <c r="A9" s="4" t="s">
        <v>131</v>
      </c>
      <c r="B9" s="3" t="s">
        <v>225</v>
      </c>
      <c r="C9" s="5" t="s">
        <v>5</v>
      </c>
      <c r="D9" s="5"/>
      <c r="E9" s="5"/>
      <c r="F9" s="5" t="s">
        <v>332</v>
      </c>
      <c r="G9" s="5"/>
    </row>
    <row r="10" spans="1:7" s="6" customFormat="1" ht="34.5" customHeight="1">
      <c r="A10" s="4" t="s">
        <v>132</v>
      </c>
      <c r="B10" s="7" t="s">
        <v>100</v>
      </c>
      <c r="C10" s="5" t="s">
        <v>5</v>
      </c>
      <c r="D10" s="5" t="s">
        <v>226</v>
      </c>
      <c r="E10" s="5" t="s">
        <v>226</v>
      </c>
      <c r="F10" s="5" t="s">
        <v>227</v>
      </c>
      <c r="G10" s="5" t="s">
        <v>228</v>
      </c>
    </row>
    <row r="11" spans="1:7" s="6" customFormat="1" ht="34.5" customHeight="1">
      <c r="A11" s="4" t="s">
        <v>137</v>
      </c>
      <c r="B11" s="3" t="s">
        <v>101</v>
      </c>
      <c r="C11" s="5" t="s">
        <v>5</v>
      </c>
      <c r="D11" s="5"/>
      <c r="E11" s="5"/>
      <c r="F11" s="5"/>
      <c r="G11" s="5"/>
    </row>
    <row r="12" spans="1:7" s="6" customFormat="1" ht="94.5">
      <c r="A12" s="4" t="s">
        <v>138</v>
      </c>
      <c r="B12" s="3" t="s">
        <v>102</v>
      </c>
      <c r="C12" s="5" t="s">
        <v>5</v>
      </c>
      <c r="D12" s="5" t="s">
        <v>229</v>
      </c>
      <c r="E12" s="5" t="s">
        <v>229</v>
      </c>
      <c r="F12" s="5" t="s">
        <v>230</v>
      </c>
      <c r="G12" s="5" t="s">
        <v>233</v>
      </c>
    </row>
    <row r="13" spans="1:7" s="6" customFormat="1" ht="19.5" customHeight="1">
      <c r="A13" s="4" t="s">
        <v>139</v>
      </c>
      <c r="B13" s="7" t="s">
        <v>103</v>
      </c>
      <c r="C13" s="5" t="s">
        <v>5</v>
      </c>
      <c r="D13" s="20">
        <v>42736</v>
      </c>
      <c r="E13" s="20">
        <v>42736</v>
      </c>
      <c r="F13" s="20">
        <v>42736</v>
      </c>
      <c r="G13" s="20">
        <v>42736</v>
      </c>
    </row>
    <row r="14" spans="1:7" s="6" customFormat="1" ht="33" customHeight="1">
      <c r="A14" s="4" t="s">
        <v>140</v>
      </c>
      <c r="B14" s="7" t="s">
        <v>169</v>
      </c>
      <c r="C14" s="5" t="s">
        <v>5</v>
      </c>
      <c r="D14" s="5">
        <v>4.604</v>
      </c>
      <c r="E14" s="5">
        <v>4.604</v>
      </c>
      <c r="F14" s="5"/>
      <c r="G14" s="5"/>
    </row>
    <row r="15" spans="1:7" s="6" customFormat="1" ht="33" customHeight="1">
      <c r="A15" s="4" t="s">
        <v>141</v>
      </c>
      <c r="B15" s="7" t="s">
        <v>170</v>
      </c>
      <c r="C15" s="5" t="s">
        <v>5</v>
      </c>
      <c r="D15" s="5"/>
      <c r="E15" s="5"/>
      <c r="F15" s="5">
        <v>0.73</v>
      </c>
      <c r="G15" s="5"/>
    </row>
    <row r="16" spans="1:7" s="6" customFormat="1" ht="35.25" customHeight="1">
      <c r="A16" s="69" t="s">
        <v>105</v>
      </c>
      <c r="B16" s="70"/>
      <c r="C16" s="70"/>
      <c r="D16" s="71"/>
      <c r="F16" s="29"/>
      <c r="G16" s="29"/>
    </row>
    <row r="17" spans="1:7" s="6" customFormat="1" ht="110.25">
      <c r="A17" s="4" t="s">
        <v>142</v>
      </c>
      <c r="B17" s="7" t="s">
        <v>105</v>
      </c>
      <c r="C17" s="5" t="s">
        <v>5</v>
      </c>
      <c r="D17" s="5" t="s">
        <v>232</v>
      </c>
      <c r="E17" s="5" t="s">
        <v>232</v>
      </c>
      <c r="F17" s="5" t="s">
        <v>234</v>
      </c>
      <c r="G17" s="5"/>
    </row>
  </sheetData>
  <sheetProtection/>
  <mergeCells count="2">
    <mergeCell ref="A1:D1"/>
    <mergeCell ref="A16:D16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.28125" style="1" customWidth="1"/>
    <col min="2" max="2" width="49.28125" style="1" customWidth="1"/>
    <col min="3" max="3" width="7.8515625" style="1" customWidth="1"/>
    <col min="4" max="4" width="25.7109375" style="1" customWidth="1"/>
    <col min="5" max="16384" width="9.140625" style="1" customWidth="1"/>
  </cols>
  <sheetData>
    <row r="1" spans="1:4" ht="33" customHeight="1">
      <c r="A1" s="72" t="s">
        <v>111</v>
      </c>
      <c r="B1" s="72"/>
      <c r="C1" s="72"/>
      <c r="D1" s="72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238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239</v>
      </c>
      <c r="C6" s="5" t="s">
        <v>5</v>
      </c>
      <c r="D6" s="5"/>
    </row>
    <row r="7" spans="1:4" s="6" customFormat="1" ht="47.25">
      <c r="A7" s="4" t="s">
        <v>11</v>
      </c>
      <c r="B7" s="7" t="s">
        <v>240</v>
      </c>
      <c r="C7" s="5" t="s">
        <v>7</v>
      </c>
      <c r="D7" s="5"/>
    </row>
    <row r="8" spans="1:4" s="6" customFormat="1" ht="51" customHeight="1">
      <c r="A8" s="67" t="s">
        <v>171</v>
      </c>
      <c r="B8" s="67"/>
      <c r="C8" s="67"/>
      <c r="D8" s="67"/>
    </row>
    <row r="9" spans="1:4" s="6" customFormat="1" ht="19.5" customHeight="1">
      <c r="A9" s="4" t="s">
        <v>12</v>
      </c>
      <c r="B9" s="7" t="s">
        <v>172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173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107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108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109</v>
      </c>
      <c r="C13" s="5" t="s">
        <v>25</v>
      </c>
      <c r="D13" s="5"/>
    </row>
    <row r="14" spans="1:4" s="6" customFormat="1" ht="67.5" customHeight="1">
      <c r="A14" s="4" t="s">
        <v>17</v>
      </c>
      <c r="B14" s="7" t="s">
        <v>110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4.28125" style="1" customWidth="1"/>
    <col min="2" max="2" width="49.28125" style="1" customWidth="1"/>
    <col min="3" max="3" width="7.8515625" style="1" customWidth="1"/>
    <col min="4" max="4" width="25.7109375" style="1" customWidth="1"/>
    <col min="5" max="16384" width="9.140625" style="1" customWidth="1"/>
  </cols>
  <sheetData>
    <row r="1" spans="1:4" ht="33.75" customHeight="1">
      <c r="A1" s="68" t="s">
        <v>116</v>
      </c>
      <c r="B1" s="68"/>
      <c r="C1" s="68"/>
      <c r="D1" s="68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20">
        <v>43190</v>
      </c>
    </row>
    <row r="5" spans="1:4" ht="19.5" customHeight="1">
      <c r="A5" s="67" t="s">
        <v>112</v>
      </c>
      <c r="B5" s="67"/>
      <c r="C5" s="67"/>
      <c r="D5" s="67"/>
    </row>
    <row r="6" spans="1:4" ht="47.25">
      <c r="A6" s="4" t="s">
        <v>9</v>
      </c>
      <c r="B6" s="3" t="s">
        <v>113</v>
      </c>
      <c r="C6" s="5" t="s">
        <v>5</v>
      </c>
      <c r="D6" s="5" t="s">
        <v>235</v>
      </c>
    </row>
    <row r="7" spans="1:4" ht="63" customHeight="1">
      <c r="A7" s="4" t="s">
        <v>10</v>
      </c>
      <c r="B7" s="3" t="s">
        <v>114</v>
      </c>
      <c r="C7" s="5" t="s">
        <v>25</v>
      </c>
      <c r="D7" s="5" t="s">
        <v>236</v>
      </c>
    </row>
    <row r="8" spans="1:4" ht="82.5" customHeight="1">
      <c r="A8" s="4" t="s">
        <v>11</v>
      </c>
      <c r="B8" s="7" t="s">
        <v>115</v>
      </c>
      <c r="C8" s="5" t="s">
        <v>5</v>
      </c>
      <c r="D8" s="5" t="s">
        <v>237</v>
      </c>
    </row>
    <row r="9" spans="1:4" ht="19.5" customHeight="1">
      <c r="A9" s="4" t="s">
        <v>12</v>
      </c>
      <c r="B9" s="7" t="s">
        <v>38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4.28125" style="1" customWidth="1"/>
    <col min="2" max="2" width="49.28125" style="1" customWidth="1"/>
    <col min="3" max="3" width="7.8515625" style="1" customWidth="1"/>
    <col min="4" max="4" width="25.7109375" style="1" customWidth="1"/>
    <col min="5" max="16384" width="9.140625" style="1" customWidth="1"/>
  </cols>
  <sheetData>
    <row r="1" spans="1:4" ht="46.5" customHeight="1">
      <c r="A1" s="68" t="s">
        <v>119</v>
      </c>
      <c r="B1" s="68"/>
      <c r="C1" s="68"/>
      <c r="D1" s="68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117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118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D41" sqref="D41"/>
    </sheetView>
  </sheetViews>
  <sheetFormatPr defaultColWidth="9.140625" defaultRowHeight="15"/>
  <cols>
    <col min="1" max="1" width="4.28125" style="1" customWidth="1"/>
    <col min="2" max="2" width="49.28125" style="15" customWidth="1"/>
    <col min="3" max="3" width="7.8515625" style="1" customWidth="1"/>
    <col min="4" max="4" width="25.7109375" style="1" customWidth="1"/>
    <col min="5" max="16384" width="9.140625" style="1" customWidth="1"/>
  </cols>
  <sheetData>
    <row r="1" spans="1:4" ht="36.75" customHeight="1">
      <c r="A1" s="65" t="s">
        <v>174</v>
      </c>
      <c r="B1" s="65"/>
      <c r="C1" s="65"/>
      <c r="D1" s="65"/>
    </row>
    <row r="3" spans="1:4" ht="35.25" customHeight="1">
      <c r="A3" s="2" t="s">
        <v>0</v>
      </c>
      <c r="B3" s="16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7" t="s">
        <v>4</v>
      </c>
      <c r="C4" s="5" t="s">
        <v>5</v>
      </c>
      <c r="D4" s="30">
        <v>43190</v>
      </c>
    </row>
    <row r="5" spans="1:4" s="6" customFormat="1" ht="19.5" customHeight="1">
      <c r="A5" s="4" t="s">
        <v>9</v>
      </c>
      <c r="B5" s="17" t="s">
        <v>120</v>
      </c>
      <c r="C5" s="5" t="s">
        <v>5</v>
      </c>
      <c r="D5" s="30">
        <v>42736</v>
      </c>
    </row>
    <row r="6" spans="1:4" s="6" customFormat="1" ht="19.5" customHeight="1">
      <c r="A6" s="4" t="s">
        <v>10</v>
      </c>
      <c r="B6" s="17" t="s">
        <v>121</v>
      </c>
      <c r="C6" s="5" t="s">
        <v>5</v>
      </c>
      <c r="D6" s="30">
        <v>43100</v>
      </c>
    </row>
    <row r="7" spans="1:4" s="6" customFormat="1" ht="30" customHeight="1">
      <c r="A7" s="64" t="s">
        <v>175</v>
      </c>
      <c r="B7" s="64"/>
      <c r="C7" s="64"/>
      <c r="D7" s="64"/>
    </row>
    <row r="8" spans="1:4" s="6" customFormat="1" ht="31.5">
      <c r="A8" s="3" t="s">
        <v>129</v>
      </c>
      <c r="B8" s="3" t="s">
        <v>241</v>
      </c>
      <c r="C8" s="5" t="s">
        <v>25</v>
      </c>
      <c r="D8" s="35">
        <v>0</v>
      </c>
    </row>
    <row r="9" spans="1:4" s="6" customFormat="1" ht="31.5">
      <c r="A9" s="4" t="s">
        <v>130</v>
      </c>
      <c r="B9" s="18" t="s">
        <v>122</v>
      </c>
      <c r="C9" s="5" t="s">
        <v>25</v>
      </c>
      <c r="D9" s="28">
        <v>0</v>
      </c>
    </row>
    <row r="10" spans="1:4" s="6" customFormat="1" ht="31.5">
      <c r="A10" s="4" t="s">
        <v>131</v>
      </c>
      <c r="B10" s="18" t="s">
        <v>242</v>
      </c>
      <c r="C10" s="5" t="s">
        <v>25</v>
      </c>
      <c r="D10" s="53">
        <v>8052.27</v>
      </c>
    </row>
    <row r="11" spans="1:4" s="6" customFormat="1" ht="33" customHeight="1">
      <c r="A11" s="4" t="s">
        <v>14</v>
      </c>
      <c r="B11" s="18" t="s">
        <v>176</v>
      </c>
      <c r="C11" s="5" t="s">
        <v>25</v>
      </c>
      <c r="D11" s="53">
        <v>192002.76</v>
      </c>
    </row>
    <row r="12" spans="1:4" s="6" customFormat="1" ht="19.5" customHeight="1">
      <c r="A12" s="4" t="s">
        <v>15</v>
      </c>
      <c r="B12" s="31" t="s">
        <v>244</v>
      </c>
      <c r="C12" s="5" t="s">
        <v>25</v>
      </c>
      <c r="D12" s="28"/>
    </row>
    <row r="13" spans="1:4" s="6" customFormat="1" ht="19.5" customHeight="1">
      <c r="A13" s="4" t="s">
        <v>16</v>
      </c>
      <c r="B13" s="31" t="s">
        <v>245</v>
      </c>
      <c r="C13" s="5" t="s">
        <v>25</v>
      </c>
      <c r="D13" s="28"/>
    </row>
    <row r="14" spans="1:4" s="6" customFormat="1" ht="19.5" customHeight="1">
      <c r="A14" s="4" t="s">
        <v>17</v>
      </c>
      <c r="B14" s="31" t="s">
        <v>243</v>
      </c>
      <c r="C14" s="5" t="s">
        <v>25</v>
      </c>
      <c r="D14" s="28"/>
    </row>
    <row r="15" spans="1:4" s="6" customFormat="1" ht="20.25" customHeight="1">
      <c r="A15" s="4" t="s">
        <v>18</v>
      </c>
      <c r="B15" s="18" t="s">
        <v>123</v>
      </c>
      <c r="C15" s="5" t="s">
        <v>25</v>
      </c>
      <c r="D15" s="53">
        <v>186590.79</v>
      </c>
    </row>
    <row r="16" spans="1:4" s="6" customFormat="1" ht="31.5">
      <c r="A16" s="4" t="s">
        <v>19</v>
      </c>
      <c r="B16" s="31" t="s">
        <v>246</v>
      </c>
      <c r="C16" s="5" t="s">
        <v>25</v>
      </c>
      <c r="D16" s="53">
        <f>D15</f>
        <v>186590.79</v>
      </c>
    </row>
    <row r="17" spans="1:4" s="6" customFormat="1" ht="31.5">
      <c r="A17" s="4" t="s">
        <v>20</v>
      </c>
      <c r="B17" s="31" t="s">
        <v>247</v>
      </c>
      <c r="C17" s="5" t="s">
        <v>25</v>
      </c>
      <c r="D17" s="28">
        <v>0</v>
      </c>
    </row>
    <row r="18" spans="1:4" s="6" customFormat="1" ht="19.5" customHeight="1">
      <c r="A18" s="4" t="s">
        <v>21</v>
      </c>
      <c r="B18" s="31" t="s">
        <v>248</v>
      </c>
      <c r="C18" s="5" t="s">
        <v>25</v>
      </c>
      <c r="D18" s="28">
        <v>0</v>
      </c>
    </row>
    <row r="19" spans="1:4" s="6" customFormat="1" ht="30" customHeight="1">
      <c r="A19" s="4" t="s">
        <v>22</v>
      </c>
      <c r="B19" s="31" t="s">
        <v>249</v>
      </c>
      <c r="C19" s="5" t="s">
        <v>25</v>
      </c>
      <c r="D19" s="28">
        <v>0</v>
      </c>
    </row>
    <row r="20" spans="1:4" s="6" customFormat="1" ht="19.5" customHeight="1">
      <c r="A20" s="4" t="s">
        <v>23</v>
      </c>
      <c r="B20" s="31" t="s">
        <v>250</v>
      </c>
      <c r="C20" s="5" t="s">
        <v>25</v>
      </c>
      <c r="D20" s="28">
        <v>0</v>
      </c>
    </row>
    <row r="21" spans="1:4" s="6" customFormat="1" ht="19.5" customHeight="1">
      <c r="A21" s="4" t="s">
        <v>24</v>
      </c>
      <c r="B21" s="18" t="s">
        <v>124</v>
      </c>
      <c r="C21" s="5" t="s">
        <v>25</v>
      </c>
      <c r="D21" s="28">
        <f>D8+D9+D15</f>
        <v>186590.79</v>
      </c>
    </row>
    <row r="22" spans="1:4" s="6" customFormat="1" ht="31.5">
      <c r="A22" s="4" t="s">
        <v>147</v>
      </c>
      <c r="B22" s="18" t="s">
        <v>251</v>
      </c>
      <c r="C22" s="5"/>
      <c r="D22" s="28">
        <v>0</v>
      </c>
    </row>
    <row r="23" spans="1:4" s="6" customFormat="1" ht="30" customHeight="1">
      <c r="A23" s="4" t="s">
        <v>148</v>
      </c>
      <c r="B23" s="18" t="s">
        <v>252</v>
      </c>
      <c r="C23" s="5" t="s">
        <v>25</v>
      </c>
      <c r="D23" s="28">
        <f>IF(D15&gt;D11,D15-D11,0)</f>
        <v>0</v>
      </c>
    </row>
    <row r="24" spans="1:4" s="6" customFormat="1" ht="31.5">
      <c r="A24" s="4" t="s">
        <v>149</v>
      </c>
      <c r="B24" s="9" t="s">
        <v>254</v>
      </c>
      <c r="C24" s="5" t="s">
        <v>25</v>
      </c>
      <c r="D24" s="53">
        <f>D10+D11-D15</f>
        <v>13464.23999999999</v>
      </c>
    </row>
    <row r="25" spans="1:4" s="6" customFormat="1" ht="36" customHeight="1">
      <c r="A25" s="69" t="s">
        <v>200</v>
      </c>
      <c r="B25" s="70"/>
      <c r="C25" s="70"/>
      <c r="D25" s="71"/>
    </row>
    <row r="26" spans="1:4" s="6" customFormat="1" ht="19.5" customHeight="1">
      <c r="A26" s="3" t="s">
        <v>162</v>
      </c>
      <c r="B26" s="3" t="s">
        <v>177</v>
      </c>
      <c r="C26" s="8" t="s">
        <v>6</v>
      </c>
      <c r="D26" s="36"/>
    </row>
    <row r="27" spans="1:4" s="6" customFormat="1" ht="15.75">
      <c r="A27" s="4" t="s">
        <v>163</v>
      </c>
      <c r="B27" s="18" t="s">
        <v>178</v>
      </c>
      <c r="C27" s="8" t="s">
        <v>6</v>
      </c>
      <c r="D27" s="36"/>
    </row>
    <row r="28" spans="1:4" s="6" customFormat="1" ht="31.5">
      <c r="A28" s="4" t="s">
        <v>164</v>
      </c>
      <c r="B28" s="9" t="s">
        <v>179</v>
      </c>
      <c r="C28" s="8" t="s">
        <v>6</v>
      </c>
      <c r="D28" s="36"/>
    </row>
    <row r="29" spans="1:4" s="6" customFormat="1" ht="15.75">
      <c r="A29" s="4" t="s">
        <v>165</v>
      </c>
      <c r="B29" s="9" t="s">
        <v>180</v>
      </c>
      <c r="C29" s="8" t="s">
        <v>25</v>
      </c>
      <c r="D29" s="37"/>
    </row>
    <row r="30" spans="1:4" s="6" customFormat="1" ht="15.75">
      <c r="A30" s="69" t="s">
        <v>125</v>
      </c>
      <c r="B30" s="70"/>
      <c r="C30" s="70"/>
      <c r="D30" s="71"/>
    </row>
    <row r="31" spans="1:4" s="6" customFormat="1" ht="31.5">
      <c r="A31" s="4" t="s">
        <v>166</v>
      </c>
      <c r="B31" s="9" t="s">
        <v>241</v>
      </c>
      <c r="C31" s="8" t="s">
        <v>25</v>
      </c>
      <c r="D31" s="55">
        <v>0</v>
      </c>
    </row>
    <row r="32" spans="1:4" s="6" customFormat="1" ht="31.5">
      <c r="A32" s="4" t="s">
        <v>181</v>
      </c>
      <c r="B32" s="9" t="s">
        <v>258</v>
      </c>
      <c r="C32" s="8" t="s">
        <v>25</v>
      </c>
      <c r="D32" s="55">
        <v>0</v>
      </c>
    </row>
    <row r="33" spans="1:4" s="6" customFormat="1" ht="30" customHeight="1">
      <c r="A33" s="3" t="s">
        <v>182</v>
      </c>
      <c r="B33" s="3" t="s">
        <v>242</v>
      </c>
      <c r="C33" s="8" t="s">
        <v>25</v>
      </c>
      <c r="D33" s="55">
        <v>36381.53</v>
      </c>
    </row>
    <row r="34" spans="1:4" s="6" customFormat="1" ht="31.5">
      <c r="A34" s="4" t="s">
        <v>184</v>
      </c>
      <c r="B34" s="18" t="s">
        <v>251</v>
      </c>
      <c r="C34" s="8" t="s">
        <v>25</v>
      </c>
      <c r="D34" s="55">
        <v>0</v>
      </c>
    </row>
    <row r="35" spans="1:4" s="6" customFormat="1" ht="31.5">
      <c r="A35" s="4" t="s">
        <v>189</v>
      </c>
      <c r="B35" s="18" t="s">
        <v>252</v>
      </c>
      <c r="C35" s="8" t="s">
        <v>25</v>
      </c>
      <c r="D35" s="55">
        <v>0</v>
      </c>
    </row>
    <row r="36" spans="1:4" s="6" customFormat="1" ht="31.5">
      <c r="A36" s="4" t="s">
        <v>190</v>
      </c>
      <c r="B36" s="18" t="s">
        <v>254</v>
      </c>
      <c r="C36" s="8" t="s">
        <v>25</v>
      </c>
      <c r="D36" s="55">
        <f>D43</f>
        <v>41815.42999999999</v>
      </c>
    </row>
    <row r="37" spans="1:4" s="6" customFormat="1" ht="37.5" customHeight="1">
      <c r="A37" s="69" t="s">
        <v>183</v>
      </c>
      <c r="B37" s="70"/>
      <c r="C37" s="70"/>
      <c r="D37" s="71"/>
    </row>
    <row r="38" spans="1:4" s="6" customFormat="1" ht="20.25" customHeight="1">
      <c r="A38" s="4" t="s">
        <v>191</v>
      </c>
      <c r="B38" s="9" t="s">
        <v>99</v>
      </c>
      <c r="C38" s="5" t="s">
        <v>5</v>
      </c>
      <c r="D38" s="29" t="s">
        <v>333</v>
      </c>
    </row>
    <row r="39" spans="1:4" s="6" customFormat="1" ht="20.25" customHeight="1">
      <c r="A39" s="4" t="s">
        <v>192</v>
      </c>
      <c r="B39" s="9" t="s">
        <v>70</v>
      </c>
      <c r="C39" s="5" t="s">
        <v>5</v>
      </c>
      <c r="D39" s="29" t="s">
        <v>210</v>
      </c>
    </row>
    <row r="40" spans="1:4" s="6" customFormat="1" ht="15.75" customHeight="1">
      <c r="A40" s="4" t="s">
        <v>193</v>
      </c>
      <c r="B40" s="9" t="s">
        <v>259</v>
      </c>
      <c r="C40" s="5" t="s">
        <v>104</v>
      </c>
      <c r="D40" s="55">
        <v>51126</v>
      </c>
    </row>
    <row r="41" spans="1:4" s="6" customFormat="1" ht="15.75">
      <c r="A41" s="4" t="s">
        <v>194</v>
      </c>
      <c r="B41" s="9" t="s">
        <v>185</v>
      </c>
      <c r="C41" s="5" t="s">
        <v>25</v>
      </c>
      <c r="D41" s="55">
        <v>179265.1</v>
      </c>
    </row>
    <row r="42" spans="1:4" s="6" customFormat="1" ht="15.75">
      <c r="A42" s="4" t="s">
        <v>195</v>
      </c>
      <c r="B42" s="9" t="s">
        <v>186</v>
      </c>
      <c r="C42" s="5" t="s">
        <v>25</v>
      </c>
      <c r="D42" s="55">
        <v>173831.2</v>
      </c>
    </row>
    <row r="43" spans="1:4" s="6" customFormat="1" ht="15.75">
      <c r="A43" s="4" t="s">
        <v>196</v>
      </c>
      <c r="B43" s="18" t="s">
        <v>253</v>
      </c>
      <c r="C43" s="8" t="s">
        <v>25</v>
      </c>
      <c r="D43" s="55">
        <f>D33+D41-D42</f>
        <v>41815.42999999999</v>
      </c>
    </row>
    <row r="44" spans="1:4" s="6" customFormat="1" ht="31.5">
      <c r="A44" s="3" t="s">
        <v>197</v>
      </c>
      <c r="B44" s="3" t="s">
        <v>188</v>
      </c>
      <c r="C44" s="8" t="s">
        <v>25</v>
      </c>
      <c r="D44" s="55">
        <v>187697.8</v>
      </c>
    </row>
    <row r="45" spans="1:4" s="6" customFormat="1" ht="31.5">
      <c r="A45" s="4" t="s">
        <v>198</v>
      </c>
      <c r="B45" s="19" t="s">
        <v>260</v>
      </c>
      <c r="C45" s="8" t="s">
        <v>25</v>
      </c>
      <c r="D45" s="55">
        <f>D44</f>
        <v>187697.8</v>
      </c>
    </row>
    <row r="46" spans="1:4" s="6" customFormat="1" ht="31.5">
      <c r="A46" s="4" t="s">
        <v>199</v>
      </c>
      <c r="B46" s="19" t="s">
        <v>187</v>
      </c>
      <c r="C46" s="8" t="s">
        <v>25</v>
      </c>
      <c r="D46" s="55">
        <v>0</v>
      </c>
    </row>
    <row r="47" spans="1:4" s="6" customFormat="1" ht="47.25">
      <c r="A47" s="4" t="s">
        <v>201</v>
      </c>
      <c r="B47" s="19" t="s">
        <v>261</v>
      </c>
      <c r="C47" s="8" t="s">
        <v>25</v>
      </c>
      <c r="D47" s="55">
        <v>0</v>
      </c>
    </row>
    <row r="48" spans="1:4" s="6" customFormat="1" ht="37.5" customHeight="1">
      <c r="A48" s="69" t="s">
        <v>200</v>
      </c>
      <c r="B48" s="70"/>
      <c r="C48" s="70"/>
      <c r="D48" s="71"/>
    </row>
    <row r="49" spans="1:4" s="6" customFormat="1" ht="15.75">
      <c r="A49" s="3" t="s">
        <v>202</v>
      </c>
      <c r="B49" s="3" t="s">
        <v>177</v>
      </c>
      <c r="C49" s="8" t="s">
        <v>6</v>
      </c>
      <c r="D49" s="36"/>
    </row>
    <row r="50" spans="1:4" s="6" customFormat="1" ht="15.75">
      <c r="A50" s="4" t="s">
        <v>204</v>
      </c>
      <c r="B50" s="19" t="s">
        <v>178</v>
      </c>
      <c r="C50" s="8" t="s">
        <v>6</v>
      </c>
      <c r="D50" s="36"/>
    </row>
    <row r="51" spans="1:4" s="6" customFormat="1" ht="31.5">
      <c r="A51" s="4" t="s">
        <v>205</v>
      </c>
      <c r="B51" s="19" t="s">
        <v>179</v>
      </c>
      <c r="C51" s="8" t="s">
        <v>6</v>
      </c>
      <c r="D51" s="36"/>
    </row>
    <row r="52" spans="1:4" s="6" customFormat="1" ht="15.75">
      <c r="A52" s="4" t="s">
        <v>206</v>
      </c>
      <c r="B52" s="19" t="s">
        <v>180</v>
      </c>
      <c r="C52" s="8" t="s">
        <v>25</v>
      </c>
      <c r="D52" s="37"/>
    </row>
    <row r="53" spans="1:4" ht="37.5" customHeight="1">
      <c r="A53" s="73" t="s">
        <v>262</v>
      </c>
      <c r="B53" s="74"/>
      <c r="C53" s="74"/>
      <c r="D53" s="75"/>
    </row>
    <row r="54" spans="1:4" ht="31.5">
      <c r="A54" s="32" t="s">
        <v>263</v>
      </c>
      <c r="B54" s="33" t="s">
        <v>264</v>
      </c>
      <c r="C54" s="34" t="s">
        <v>6</v>
      </c>
      <c r="D54" s="38"/>
    </row>
    <row r="55" spans="1:4" ht="15.75">
      <c r="A55" s="32" t="s">
        <v>265</v>
      </c>
      <c r="B55" s="33" t="s">
        <v>203</v>
      </c>
      <c r="C55" s="34" t="s">
        <v>6</v>
      </c>
      <c r="D55" s="38"/>
    </row>
    <row r="56" spans="1:4" ht="31.5">
      <c r="A56" s="32" t="s">
        <v>266</v>
      </c>
      <c r="B56" s="33" t="s">
        <v>267</v>
      </c>
      <c r="C56" s="34" t="s">
        <v>25</v>
      </c>
      <c r="D56" s="39"/>
    </row>
  </sheetData>
  <sheetProtection/>
  <mergeCells count="7">
    <mergeCell ref="A53:D53"/>
    <mergeCell ref="A25:D25"/>
    <mergeCell ref="A1:D1"/>
    <mergeCell ref="A7:D7"/>
    <mergeCell ref="A30:D30"/>
    <mergeCell ref="A37:D37"/>
    <mergeCell ref="A48:D48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2017-10-12T06:51:44Z</cp:lastPrinted>
  <dcterms:created xsi:type="dcterms:W3CDTF">2006-09-16T00:00:00Z</dcterms:created>
  <dcterms:modified xsi:type="dcterms:W3CDTF">2018-03-15T09:31:44Z</dcterms:modified>
  <cp:category/>
  <cp:version/>
  <cp:contentType/>
  <cp:contentStatus/>
</cp:coreProperties>
</file>