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<sst xmlns="http://schemas.openxmlformats.org/spreadsheetml/2006/main" count="668" uniqueCount="338">
  <si>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</si>
  <si>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</si>
  <si>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</si>
  <si>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</si>
  <si>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</si>
  <si>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</si>
  <si>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</si>
  <si>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</si>
  <si>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</si>
  <si>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</si>
  <si>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</si>
  <si>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</si>
  <si>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</si>
  <si>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</si>
  <si>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</si>
  <si>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</si>
  <si>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</si>
  <si>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</si>
  <si>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</si>
  <si>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</si>
  <si>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</si>
  <si>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</si>
  <si>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</si>
  <si>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</si>
  <si>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</si>
  <si>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</si>
  <si>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</si>
  <si>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</si>
  <si>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</si>
  <si>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</si>
  <si>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</si>
  <si>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</si>
  <si>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</si>
  <si>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</si>
  <si>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</si>
  <si>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</si>
  <si>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</si>
  <si>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</si>
  <si>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</si>
  <si>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</si>
  <si>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</si>
  <si>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</si>
  <si>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</si>
  <si>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</si>
  <si>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</si>
  <si>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</si>
  <si>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</si>
  <si>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</si>
  <si>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</si>
  <si>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</si>
  <si>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</si>
  <si>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</si>
  <si>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</si>
  <si>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</si>
  <si>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</si>
  <si>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</si>
  <si>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</si>
  <si>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</si>
  <si>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</si>
  <si>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</si>
  <si>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</si>
  <si>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</si>
  <si>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</si>
  <si>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</si>
  <si>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</si>
  <si>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</si>
  <si>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</si>
  <si>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</si>
  <si>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</si>
  <si>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</si>
  <si>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</si>
  <si>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</si>
  <si>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</si>
  <si>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</si>
  <si>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</si>
  <si>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</si>
  <si>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</si>
  <si>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</si>
  <si>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</si>
  <si>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</si>
  <si>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</si>
  <si>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</si>
  <si>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</si>
  <si>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</si>
  <si>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</si>
  <si>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</si>
  <si>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</si>
  <si>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</si>
  <si>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</si>
  <si>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</si>
  <si>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</si>
  <si>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</si>
  <si>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</si>
  <si>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</si>
  <si>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</si>
  <si>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</si>
  <si>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</si>
  <si>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</si>
  <si>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</si>
  <si>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</si>
  <si>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</si>
  <si>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</si>
  <si>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</si>
  <si>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</si>
  <si>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</si>
  <si>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</si>
  <si>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</si>
  <si>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</si>
  <si>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</si>
  <si>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</si>
  <si>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</si>
  <si>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</si>
  <si>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</si>
  <si>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</si>
  <si>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</si>
  <si>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</si>
  <si>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</si>
  <si>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</si>
  <si>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</si>
  <si>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</si>
  <si>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</si>
  <si>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</si>
  <si>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</si>
  <si>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</si>
  <si>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</si>
  <si>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</si>
  <si>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</si>
  <si>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</si>
  <si>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</si>
  <si>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</si>
  <si>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</si>
  <si>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</si>
  <si>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</si>
  <si>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</si>
  <si>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</si>
  <si>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</si>
  <si>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</si>
  <si>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</si>
  <si>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</si>
  <si>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</si>
  <si>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</si>
  <si>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</si>
  <si>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</si>
  <si>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</si>
  <si>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</si>
  <si>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</si>
  <si>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</si>
  <si>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</si>
  <si>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</si>
  <si>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</si>
  <si>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</si>
  <si>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</si>
  <si>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</si>
  <si>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</si>
  <si>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</si>
  <si>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</si>
  <si>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</si>
  <si>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</si>
  <si>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</si>
  <si>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</si>
  <si>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</si>
  <si>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</si>
  <si>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</si>
  <si>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</si>
  <si>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</si>
  <si>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</si>
  <si>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</si>
  <si>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</si>
  <si>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</si>
  <si>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</si>
  <si>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</si>
  <si>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</si>
  <si>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</si>
  <si>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</si>
  <si>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</si>
  <si>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</si>
  <si>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</si>
  <si>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</si>
  <si>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</si>
  <si>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</si>
  <si>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</si>
  <si>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</si>
  <si>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</si>
  <si>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</si>
  <si>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</si>
  <si>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</si>
  <si>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</si>
  <si>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</si>
  <si>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</si>
  <si>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</si>
  <si>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</si>
  <si>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</si>
  <si>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</si>
  <si>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</si>
  <si>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</si>
  <si>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</si>
  <si>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</si>
  <si>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</si>
  <si>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</si>
  <si>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</si>
  <si>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</si>
  <si>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</si>
  <si>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</si>
  <si>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ж\б блоки</t>
  </si>
  <si>
    <t>железобетонные</t>
  </si>
  <si>
    <t>кирпичные</t>
  </si>
  <si>
    <t>соотв. материалу стен</t>
  </si>
  <si>
    <t>скатная</t>
  </si>
  <si>
    <t>шиферная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</si>
  <si>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</si>
  <si>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</si>
  <si>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</si>
  <si>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</si>
  <si>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</si>
  <si>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печное, центральное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</si>
  <si>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</si>
  <si>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</si>
  <si>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</si>
  <si>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</si>
  <si>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</si>
  <si>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</si>
  <si>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</si>
  <si>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</si>
  <si>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</si>
  <si>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</si>
  <si>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</si>
  <si>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отсутствует, установка не требуется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</si>
  <si>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</si>
  <si>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</si>
  <si>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</si>
  <si>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</si>
  <si>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</si>
  <si>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</si>
  <si>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</si>
  <si>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</si>
  <si>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</si>
  <si>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</si>
  <si>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</si>
  <si>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</si>
  <si>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</si>
  <si>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</si>
  <si>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</si>
  <si>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</si>
  <si>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</si>
  <si>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</si>
  <si>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</si>
  <si>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</si>
  <si>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</si>
  <si>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</si>
  <si>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</si>
  <si>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</si>
  <si>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</si>
  <si>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</si>
  <si>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</si>
  <si>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</si>
  <si>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</si>
  <si>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</si>
  <si>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</si>
  <si>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</si>
  <si>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</si>
  <si>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</si>
  <si>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</si>
  <si>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</si>
  <si>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</si>
  <si>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</si>
  <si>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</si>
  <si>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</si>
  <si>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</si>
  <si>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</si>
  <si>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</si>
  <si>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</si>
  <si>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</si>
  <si>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</si>
  <si>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</si>
  <si>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</si>
  <si>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</si>
  <si>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</si>
  <si>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</si>
  <si>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</si>
  <si>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</si>
  <si>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</si>
  <si>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</si>
  <si>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</si>
  <si>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</si>
  <si>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</si>
  <si>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</si>
  <si>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</si>
  <si>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</si>
  <si>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</si>
  <si>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</si>
  <si>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</si>
  <si>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</si>
  <si>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</si>
  <si>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</si>
  <si>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</si>
  <si>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</si>
  <si>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</si>
  <si>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</si>
  <si>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</si>
  <si>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</si>
  <si>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</si>
  <si>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</si>
  <si>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</si>
  <si>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</si>
  <si>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</si>
  <si>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</si>
  <si>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</si>
  <si>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</si>
  <si>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</si>
  <si>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</si>
  <si>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</si>
  <si>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Прочие</t>
  </si>
  <si>
    <t>Расходы по управлению</t>
  </si>
  <si>
    <t>Работы, выполняемые в целях надлежащего содержания электрооборудования</t>
  </si>
  <si>
    <t>Замена общедомового прибора учета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</si>
  <si>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</si>
  <si>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</si>
  <si>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</si>
  <si>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</si>
  <si>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</si>
  <si>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</si>
  <si>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Форма 2. Сведения о многоквартирном доме, управление которым осуществляет управляющая организация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</si>
  <si>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</si>
  <si>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Форма 2.4. Сведения об оказываемых коммунальных услугах</t>
  </si>
  <si>
    <t>Форма 2.5. Сведения об использовании общего имущества  в многоквартирном доме</t>
  </si>
  <si>
    <t>Форма 2.7. Сведения о проведенных общих собраниях собственников помещений в многоквартирном доме</t>
  </si>
  <si>
    <t>На общем счете регионального оператора</t>
  </si>
  <si>
    <t>Общие работы, выполняемые для надлежащего содержания систем водоснабжения (холодного), отопления и водоотведения</t>
  </si>
  <si>
    <t>Архангельская обл., МО "Каргопольский муниципальный район", г. Каргополь, ул. Архангельская, д.17а</t>
  </si>
  <si>
    <t>Протокол общего собрания собственников от 05.05.2016г.</t>
  </si>
  <si>
    <t>Договор управления от 05.05.2016г.</t>
  </si>
  <si>
    <t>Стандарт 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</si>
  <si>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</si>
  <si>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</si>
  <si>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</si>
  <si>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Промывка расходомера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</si>
  <si>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</si>
  <si>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r>
      <t xml:space="preserve">Работы по обеспечению </t>
    </r>
    <r>
      <rPr>
        <b/>
        <sz val="10"/>
        <color indexed="8"/>
        <rFont val="Arial CYR"/>
        <family val="0"/>
      </rPr>
      <t>вывоза бытовых отходов</t>
    </r>
    <r>
      <rPr>
        <sz val="10"/>
        <color indexed="8"/>
        <rFont val="Arial CYR"/>
        <family val="0"/>
      </rPr>
      <t xml:space="preserve">, в том числе </t>
    </r>
    <r>
      <rPr>
        <b/>
        <sz val="10"/>
        <color indexed="8"/>
        <rFont val="Arial CYR"/>
        <family val="0"/>
      </rPr>
      <t>откачке жидких бытовых отходов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</si>
</sst>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2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3" width="9.140625" style="56" customWidth="1"/>
    <col min="14" max="16" width="10.140625" style="56" bestFit="1" customWidth="1"/>
    <col min="17" max="16384" width="9.140625" style="56" customWidth="1"/>
  </cols>
  <sheetData>
    <row r="1" spans="1:9" ht="90.75" customHeight="1">
      <c r="A1" s="63" t="s">
        <v>334</v>
      </c>
      <c r="B1" s="63"/>
      <c r="C1" s="63"/>
      <c r="D1" s="63"/>
      <c r="E1" s="63"/>
      <c r="F1" s="63"/>
      <c r="G1" s="63"/>
      <c r="H1" s="63"/>
      <c r="I1" s="63"/>
    </row>
    <row r="5" spans="14:16" ht="15">
      <c r="N5" s="57"/>
      <c r="O5" s="57"/>
      <c r="P5" s="58"/>
    </row>
    <row r="6" spans="1:9" ht="63" customHeight="1">
      <c r="A6" s="64" t="s">
        <v>331</v>
      </c>
      <c r="B6" s="64"/>
      <c r="C6" s="64"/>
      <c r="D6" s="64"/>
      <c r="E6" s="64"/>
      <c r="F6" s="64"/>
      <c r="G6" s="64"/>
      <c r="H6" s="64"/>
      <c r="I6" s="64"/>
    </row>
    <row r="7" spans="1:9" ht="39.75" customHeight="1">
      <c r="A7" s="64" t="s">
        <v>332</v>
      </c>
      <c r="B7" s="64"/>
      <c r="C7" s="64"/>
      <c r="D7" s="64"/>
      <c r="E7" s="64"/>
      <c r="F7" s="64"/>
      <c r="G7" s="64"/>
      <c r="H7" s="64"/>
      <c r="I7" s="64"/>
    </row>
    <row r="12" ht="15">
      <c r="A12" s="56" t="s">
        <v>333</v>
      </c>
    </row>
    <row r="13" spans="1:9" ht="45.75" customHeight="1">
      <c r="A13" s="63" t="str">
        <f>'2.1'!D13</f>
        <v>Архангельская обл., МО "Каргопольский муниципальный район", г. Каргополь, ул. Архангельская, д.17а</v>
      </c>
      <c r="B13" s="63"/>
      <c r="C13" s="63"/>
      <c r="D13" s="63"/>
      <c r="E13" s="63"/>
      <c r="F13" s="63"/>
      <c r="G13" s="63"/>
      <c r="H13" s="63"/>
      <c r="I13" s="63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9">
      <selection activeCell="C17" sqref="C17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8" t="s">
        <v>258</v>
      </c>
      <c r="B1" s="79"/>
      <c r="C1" s="79"/>
      <c r="D1" s="80"/>
    </row>
    <row r="2" spans="1:4" s="6" customFormat="1" ht="63">
      <c r="A2" s="4" t="s">
        <v>148</v>
      </c>
      <c r="B2" s="19" t="s">
        <v>259</v>
      </c>
      <c r="C2" s="19" t="s">
        <v>306</v>
      </c>
      <c r="D2" s="19" t="s">
        <v>260</v>
      </c>
    </row>
    <row r="3" spans="1:4" s="6" customFormat="1" ht="19.5" customHeight="1">
      <c r="A3" s="4"/>
      <c r="B3" s="29" t="s">
        <v>307</v>
      </c>
      <c r="C3" s="60">
        <f>17109.48+17217.78</f>
        <v>34327.259999999995</v>
      </c>
      <c r="D3" s="35" t="s">
        <v>308</v>
      </c>
    </row>
    <row r="4" spans="1:4" s="6" customFormat="1" ht="19.5" customHeight="1">
      <c r="A4" s="4"/>
      <c r="B4" s="50" t="s">
        <v>317</v>
      </c>
      <c r="C4" s="28"/>
      <c r="D4" s="35"/>
    </row>
    <row r="5" spans="1:4" s="6" customFormat="1" ht="19.5" customHeight="1">
      <c r="A5" s="4"/>
      <c r="B5" s="19" t="s">
        <v>309</v>
      </c>
      <c r="C5" s="60">
        <v>9096.24</v>
      </c>
      <c r="D5" s="35" t="s">
        <v>310</v>
      </c>
    </row>
    <row r="6" spans="1:4" s="6" customFormat="1" ht="63">
      <c r="A6" s="24"/>
      <c r="B6" s="18" t="s">
        <v>327</v>
      </c>
      <c r="C6" s="61">
        <f>462+2964.5+1397</f>
        <v>4823.5</v>
      </c>
      <c r="D6" s="55"/>
    </row>
    <row r="7" spans="1:4" s="6" customFormat="1" ht="47.25">
      <c r="A7" s="4"/>
      <c r="B7" s="19" t="s">
        <v>313</v>
      </c>
      <c r="C7" s="60"/>
      <c r="D7" s="35"/>
    </row>
    <row r="8" spans="1:4" s="6" customFormat="1" ht="15.75">
      <c r="A8" s="4"/>
      <c r="B8" s="31" t="s">
        <v>314</v>
      </c>
      <c r="C8" s="28"/>
      <c r="D8" s="35"/>
    </row>
    <row r="9" spans="1:4" s="6" customFormat="1" ht="31.5">
      <c r="A9" s="4"/>
      <c r="B9" s="19" t="s">
        <v>315</v>
      </c>
      <c r="C9" s="28">
        <f>910.25+972+29581.2+8091.6</f>
        <v>39555.05</v>
      </c>
      <c r="D9" s="35" t="s">
        <v>319</v>
      </c>
    </row>
    <row r="10" spans="1:4" s="6" customFormat="1" ht="47.25">
      <c r="A10" s="4"/>
      <c r="B10" s="19" t="s">
        <v>316</v>
      </c>
      <c r="C10" s="60"/>
      <c r="D10" s="35" t="s">
        <v>319</v>
      </c>
    </row>
    <row r="11" spans="1:4" s="6" customFormat="1" ht="15.75">
      <c r="A11" s="4"/>
      <c r="B11" s="31" t="s">
        <v>335</v>
      </c>
      <c r="C11" s="60">
        <v>847</v>
      </c>
      <c r="D11" s="35"/>
    </row>
    <row r="12" spans="1:4" s="6" customFormat="1" ht="47.25">
      <c r="A12" s="4"/>
      <c r="B12" s="19" t="s">
        <v>318</v>
      </c>
      <c r="C12" s="28"/>
      <c r="D12" s="35" t="s">
        <v>319</v>
      </c>
    </row>
    <row r="13" spans="1:4" s="6" customFormat="1" ht="19.5" customHeight="1">
      <c r="A13" s="4"/>
      <c r="B13" s="19" t="s">
        <v>312</v>
      </c>
      <c r="C13" s="60">
        <v>24834</v>
      </c>
      <c r="D13" s="35"/>
    </row>
    <row r="14" spans="1:4" s="6" customFormat="1" ht="91.5" customHeight="1">
      <c r="A14" s="4"/>
      <c r="B14" s="62" t="s">
        <v>336</v>
      </c>
      <c r="C14" s="60">
        <f>2817.72+10290.04</f>
        <v>13107.76</v>
      </c>
      <c r="D14" s="35"/>
    </row>
    <row r="15" spans="1:4" s="6" customFormat="1" ht="62.25" customHeight="1">
      <c r="A15" s="4"/>
      <c r="B15" s="62" t="s">
        <v>337</v>
      </c>
      <c r="C15" s="60">
        <v>1875.5</v>
      </c>
      <c r="D15" s="35"/>
    </row>
    <row r="16" spans="1:4" s="6" customFormat="1" ht="19.5" customHeight="1">
      <c r="A16" s="4"/>
      <c r="B16" s="19" t="s">
        <v>311</v>
      </c>
      <c r="C16" s="28"/>
      <c r="D16" s="35"/>
    </row>
    <row r="17" spans="1:4" s="53" customFormat="1" ht="15.75">
      <c r="A17" s="51"/>
      <c r="B17" s="51" t="s">
        <v>305</v>
      </c>
      <c r="C17" s="52">
        <f>SUM(C3:C16)</f>
        <v>128466.30999999998</v>
      </c>
      <c r="D17" s="5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32.25" customHeight="1">
      <c r="A1" s="66" t="s">
        <v>321</v>
      </c>
      <c r="B1" s="66"/>
      <c r="C1" s="66"/>
      <c r="D1" s="66"/>
    </row>
    <row r="2" s="13" customFormat="1" ht="15.75">
      <c r="D2" s="22"/>
    </row>
    <row r="3" spans="1:4" s="13" customFormat="1" ht="15.75">
      <c r="A3" s="67" t="s">
        <v>26</v>
      </c>
      <c r="B3" s="67"/>
      <c r="C3" s="67"/>
      <c r="D3" s="67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5" t="s">
        <v>27</v>
      </c>
      <c r="B7" s="65"/>
      <c r="C7" s="65"/>
      <c r="D7" s="65"/>
    </row>
    <row r="8" spans="1:4" s="6" customFormat="1" ht="47.25">
      <c r="A8" s="4" t="s">
        <v>122</v>
      </c>
      <c r="B8" s="3" t="s">
        <v>28</v>
      </c>
      <c r="C8" s="5" t="s">
        <v>5</v>
      </c>
      <c r="D8" s="4" t="s">
        <v>329</v>
      </c>
    </row>
    <row r="9" spans="1:4" s="6" customFormat="1" ht="31.5">
      <c r="A9" s="4" t="s">
        <v>123</v>
      </c>
      <c r="B9" s="3" t="s">
        <v>29</v>
      </c>
      <c r="C9" s="5" t="s">
        <v>5</v>
      </c>
      <c r="D9" s="4" t="s">
        <v>330</v>
      </c>
    </row>
    <row r="10" spans="1:4" s="6" customFormat="1" ht="15.75">
      <c r="A10" s="65" t="s">
        <v>50</v>
      </c>
      <c r="B10" s="65"/>
      <c r="C10" s="65"/>
      <c r="D10" s="65"/>
    </row>
    <row r="11" spans="1:4" s="6" customFormat="1" ht="47.25">
      <c r="A11" s="4" t="s">
        <v>124</v>
      </c>
      <c r="B11" s="7" t="s">
        <v>30</v>
      </c>
      <c r="C11" s="5" t="s">
        <v>5</v>
      </c>
      <c r="D11" s="4" t="s">
        <v>326</v>
      </c>
    </row>
    <row r="12" spans="1:4" s="6" customFormat="1" ht="15.75">
      <c r="A12" s="65" t="s">
        <v>31</v>
      </c>
      <c r="B12" s="65"/>
      <c r="C12" s="65"/>
      <c r="D12" s="65"/>
    </row>
    <row r="13" spans="1:4" s="6" customFormat="1" ht="78.75">
      <c r="A13" s="4" t="s">
        <v>125</v>
      </c>
      <c r="B13" s="7" t="s">
        <v>51</v>
      </c>
      <c r="C13" s="5" t="s">
        <v>5</v>
      </c>
      <c r="D13" s="4" t="s">
        <v>328</v>
      </c>
    </row>
    <row r="14" spans="1:4" s="6" customFormat="1" ht="31.5">
      <c r="A14" s="4" t="s">
        <v>126</v>
      </c>
      <c r="B14" s="7" t="s">
        <v>128</v>
      </c>
      <c r="C14" s="5" t="s">
        <v>5</v>
      </c>
      <c r="D14" s="4">
        <v>1979</v>
      </c>
    </row>
    <row r="15" spans="1:4" s="6" customFormat="1" ht="15.75">
      <c r="A15" s="4" t="s">
        <v>127</v>
      </c>
      <c r="B15" s="3" t="s">
        <v>32</v>
      </c>
      <c r="C15" s="8" t="s">
        <v>5</v>
      </c>
      <c r="D15" s="24"/>
    </row>
    <row r="16" spans="1:4" s="6" customFormat="1" ht="15.75">
      <c r="A16" s="4" t="s">
        <v>132</v>
      </c>
      <c r="B16" s="3" t="s">
        <v>33</v>
      </c>
      <c r="C16" s="8" t="s">
        <v>5</v>
      </c>
      <c r="D16" s="24" t="s">
        <v>202</v>
      </c>
    </row>
    <row r="17" spans="1:4" s="6" customFormat="1" ht="15.75">
      <c r="A17" s="4" t="s">
        <v>133</v>
      </c>
      <c r="B17" s="3" t="s">
        <v>271</v>
      </c>
      <c r="C17" s="8" t="s">
        <v>5</v>
      </c>
      <c r="D17" s="24"/>
    </row>
    <row r="18" spans="1:4" s="6" customFormat="1" ht="15.75">
      <c r="A18" s="4" t="s">
        <v>134</v>
      </c>
      <c r="B18" s="4" t="s">
        <v>45</v>
      </c>
      <c r="C18" s="8" t="s">
        <v>6</v>
      </c>
      <c r="D18" s="24">
        <v>2</v>
      </c>
    </row>
    <row r="19" spans="1:4" s="6" customFormat="1" ht="15.75">
      <c r="A19" s="4" t="s">
        <v>135</v>
      </c>
      <c r="B19" s="4" t="s">
        <v>46</v>
      </c>
      <c r="C19" s="8" t="s">
        <v>6</v>
      </c>
      <c r="D19" s="24">
        <v>2</v>
      </c>
    </row>
    <row r="20" spans="1:4" s="6" customFormat="1" ht="15.75">
      <c r="A20" s="4" t="s">
        <v>136</v>
      </c>
      <c r="B20" s="3" t="s">
        <v>34</v>
      </c>
      <c r="C20" s="8" t="s">
        <v>6</v>
      </c>
      <c r="D20" s="24">
        <v>2</v>
      </c>
    </row>
    <row r="21" spans="1:4" s="6" customFormat="1" ht="15.75">
      <c r="A21" s="4" t="s">
        <v>137</v>
      </c>
      <c r="B21" s="3" t="s">
        <v>35</v>
      </c>
      <c r="C21" s="8" t="s">
        <v>6</v>
      </c>
      <c r="D21" s="24"/>
    </row>
    <row r="22" spans="1:4" s="6" customFormat="1" ht="15.75">
      <c r="A22" s="4" t="s">
        <v>138</v>
      </c>
      <c r="B22" s="3" t="s">
        <v>129</v>
      </c>
      <c r="C22" s="8"/>
      <c r="D22" s="24"/>
    </row>
    <row r="23" spans="1:4" s="6" customFormat="1" ht="15.75">
      <c r="A23" s="4" t="s">
        <v>139</v>
      </c>
      <c r="B23" s="9" t="s">
        <v>130</v>
      </c>
      <c r="C23" s="8" t="s">
        <v>6</v>
      </c>
      <c r="D23" s="24">
        <v>16</v>
      </c>
    </row>
    <row r="24" spans="1:4" s="6" customFormat="1" ht="15.75">
      <c r="A24" s="4" t="s">
        <v>140</v>
      </c>
      <c r="B24" s="9" t="s">
        <v>131</v>
      </c>
      <c r="C24" s="8" t="s">
        <v>6</v>
      </c>
      <c r="D24" s="24"/>
    </row>
    <row r="25" spans="1:4" s="6" customFormat="1" ht="15.75">
      <c r="A25" s="4" t="s">
        <v>141</v>
      </c>
      <c r="B25" s="3" t="s">
        <v>36</v>
      </c>
      <c r="C25" s="5" t="s">
        <v>7</v>
      </c>
      <c r="D25" s="4"/>
    </row>
    <row r="26" spans="1:4" s="6" customFormat="1" ht="15.75">
      <c r="A26" s="4" t="s">
        <v>142</v>
      </c>
      <c r="B26" s="4" t="s">
        <v>47</v>
      </c>
      <c r="C26" s="5" t="s">
        <v>7</v>
      </c>
      <c r="D26" s="4"/>
    </row>
    <row r="27" spans="1:4" s="6" customFormat="1" ht="15.75">
      <c r="A27" s="4" t="s">
        <v>143</v>
      </c>
      <c r="B27" s="4" t="s">
        <v>48</v>
      </c>
      <c r="C27" s="5" t="s">
        <v>7</v>
      </c>
      <c r="D27" s="4"/>
    </row>
    <row r="28" spans="1:4" s="6" customFormat="1" ht="31.5">
      <c r="A28" s="4" t="s">
        <v>144</v>
      </c>
      <c r="B28" s="4" t="s">
        <v>49</v>
      </c>
      <c r="C28" s="5" t="s">
        <v>7</v>
      </c>
      <c r="D28" s="4"/>
    </row>
    <row r="29" spans="1:4" s="6" customFormat="1" ht="31.5">
      <c r="A29" s="4" t="s">
        <v>148</v>
      </c>
      <c r="B29" s="3" t="s">
        <v>145</v>
      </c>
      <c r="C29" s="5" t="s">
        <v>5</v>
      </c>
      <c r="D29" s="4"/>
    </row>
    <row r="30" spans="1:4" s="6" customFormat="1" ht="47.25">
      <c r="A30" s="4" t="s">
        <v>149</v>
      </c>
      <c r="B30" s="3" t="s">
        <v>146</v>
      </c>
      <c r="C30" s="5" t="s">
        <v>7</v>
      </c>
      <c r="D30" s="4"/>
    </row>
    <row r="31" spans="1:4" s="6" customFormat="1" ht="31.5">
      <c r="A31" s="4" t="s">
        <v>150</v>
      </c>
      <c r="B31" s="3" t="s">
        <v>147</v>
      </c>
      <c r="C31" s="5" t="s">
        <v>7</v>
      </c>
      <c r="D31" s="4"/>
    </row>
    <row r="32" spans="1:4" s="6" customFormat="1" ht="15.75">
      <c r="A32" s="4" t="s">
        <v>151</v>
      </c>
      <c r="B32" s="3" t="s">
        <v>37</v>
      </c>
      <c r="C32" s="5" t="s">
        <v>5</v>
      </c>
      <c r="D32" s="4"/>
    </row>
    <row r="33" spans="1:4" s="6" customFormat="1" ht="31.5">
      <c r="A33" s="4" t="s">
        <v>155</v>
      </c>
      <c r="B33" s="3" t="s">
        <v>152</v>
      </c>
      <c r="C33" s="5" t="s">
        <v>5</v>
      </c>
      <c r="D33" s="24"/>
    </row>
    <row r="34" spans="1:4" s="6" customFormat="1" ht="15.75">
      <c r="A34" s="4" t="s">
        <v>156</v>
      </c>
      <c r="B34" s="3" t="s">
        <v>153</v>
      </c>
      <c r="C34" s="5" t="s">
        <v>5</v>
      </c>
      <c r="D34" s="4"/>
    </row>
    <row r="35" spans="1:4" s="6" customFormat="1" ht="15.75">
      <c r="A35" s="4" t="s">
        <v>157</v>
      </c>
      <c r="B35" s="3" t="s">
        <v>154</v>
      </c>
      <c r="C35" s="5" t="s">
        <v>5</v>
      </c>
      <c r="D35" s="4"/>
    </row>
    <row r="36" spans="1:4" s="6" customFormat="1" ht="15.75">
      <c r="A36" s="4" t="s">
        <v>158</v>
      </c>
      <c r="B36" s="3" t="s">
        <v>38</v>
      </c>
      <c r="C36" s="5" t="s">
        <v>5</v>
      </c>
      <c r="D36" s="4"/>
    </row>
    <row r="37" spans="1:4" s="6" customFormat="1" ht="15.75">
      <c r="A37" s="65" t="s">
        <v>41</v>
      </c>
      <c r="B37" s="65"/>
      <c r="C37" s="65"/>
      <c r="D37" s="65"/>
    </row>
    <row r="38" spans="1:4" s="6" customFormat="1" ht="15.75">
      <c r="A38" s="4" t="s">
        <v>159</v>
      </c>
      <c r="B38" s="3" t="s">
        <v>42</v>
      </c>
      <c r="C38" s="12" t="s">
        <v>5</v>
      </c>
      <c r="D38" s="25"/>
    </row>
    <row r="39" spans="1:4" s="6" customFormat="1" ht="15.75">
      <c r="A39" s="4" t="s">
        <v>160</v>
      </c>
      <c r="B39" s="3" t="s">
        <v>43</v>
      </c>
      <c r="C39" s="12" t="s">
        <v>5</v>
      </c>
      <c r="D39" s="25"/>
    </row>
    <row r="40" spans="1:4" s="6" customFormat="1" ht="15.75">
      <c r="A40" s="4" t="s">
        <v>161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3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9" t="s">
        <v>94</v>
      </c>
      <c r="B1" s="69"/>
      <c r="C1" s="69"/>
      <c r="D1" s="69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5" t="s">
        <v>52</v>
      </c>
      <c r="B5" s="65"/>
      <c r="C5" s="65"/>
      <c r="D5" s="65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203</v>
      </c>
    </row>
    <row r="7" spans="1:4" s="6" customFormat="1" ht="19.5" customHeight="1">
      <c r="A7" s="65" t="s">
        <v>162</v>
      </c>
      <c r="B7" s="65"/>
      <c r="C7" s="65"/>
      <c r="D7" s="65"/>
    </row>
    <row r="8" spans="1:4" s="6" customFormat="1" ht="19.5" customHeight="1">
      <c r="A8" s="4" t="s">
        <v>10</v>
      </c>
      <c r="B8" s="3" t="s">
        <v>163</v>
      </c>
      <c r="C8" s="5" t="s">
        <v>5</v>
      </c>
      <c r="D8" s="4" t="s">
        <v>204</v>
      </c>
    </row>
    <row r="9" spans="1:4" s="6" customFormat="1" ht="19.5" customHeight="1">
      <c r="A9" s="4" t="s">
        <v>11</v>
      </c>
      <c r="B9" s="3" t="s">
        <v>39</v>
      </c>
      <c r="C9" s="5" t="s">
        <v>5</v>
      </c>
      <c r="D9" s="24" t="s">
        <v>205</v>
      </c>
    </row>
    <row r="10" spans="1:4" s="6" customFormat="1" ht="19.5" customHeight="1">
      <c r="A10" s="65" t="s">
        <v>95</v>
      </c>
      <c r="B10" s="65"/>
      <c r="C10" s="65"/>
      <c r="D10" s="65"/>
    </row>
    <row r="11" spans="1:4" s="6" customFormat="1" ht="15.75">
      <c r="A11" s="4" t="s">
        <v>125</v>
      </c>
      <c r="B11" s="3" t="s">
        <v>54</v>
      </c>
      <c r="C11" s="5" t="s">
        <v>5</v>
      </c>
      <c r="D11" s="4" t="s">
        <v>206</v>
      </c>
    </row>
    <row r="12" spans="1:4" s="6" customFormat="1" ht="19.5" customHeight="1">
      <c r="A12" s="68" t="s">
        <v>55</v>
      </c>
      <c r="B12" s="68"/>
      <c r="C12" s="68"/>
      <c r="D12" s="68"/>
    </row>
    <row r="13" spans="1:4" s="6" customFormat="1" ht="19.5" customHeight="1">
      <c r="A13" s="4" t="s">
        <v>126</v>
      </c>
      <c r="B13" s="3" t="s">
        <v>56</v>
      </c>
      <c r="C13" s="5" t="s">
        <v>5</v>
      </c>
      <c r="D13" s="4" t="s">
        <v>207</v>
      </c>
    </row>
    <row r="14" spans="1:4" s="6" customFormat="1" ht="19.5" customHeight="1">
      <c r="A14" s="4" t="s">
        <v>127</v>
      </c>
      <c r="B14" s="3" t="s">
        <v>57</v>
      </c>
      <c r="C14" s="5" t="s">
        <v>5</v>
      </c>
      <c r="D14" s="24" t="s">
        <v>208</v>
      </c>
    </row>
    <row r="15" spans="1:4" s="6" customFormat="1" ht="19.5" customHeight="1">
      <c r="A15" s="68" t="s">
        <v>58</v>
      </c>
      <c r="B15" s="68"/>
      <c r="C15" s="68"/>
      <c r="D15" s="68"/>
    </row>
    <row r="16" spans="1:4" s="6" customFormat="1" ht="19.5" customHeight="1">
      <c r="A16" s="4" t="s">
        <v>132</v>
      </c>
      <c r="B16" s="3" t="s">
        <v>59</v>
      </c>
      <c r="C16" s="5" t="s">
        <v>7</v>
      </c>
      <c r="D16" s="4"/>
    </row>
    <row r="17" spans="1:4" s="6" customFormat="1" ht="19.5" customHeight="1">
      <c r="A17" s="65" t="s">
        <v>60</v>
      </c>
      <c r="B17" s="65"/>
      <c r="C17" s="65"/>
      <c r="D17" s="65"/>
    </row>
    <row r="18" spans="1:4" s="6" customFormat="1" ht="19.5" customHeight="1">
      <c r="A18" s="4" t="s">
        <v>133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134</v>
      </c>
      <c r="B19" s="3" t="s">
        <v>62</v>
      </c>
      <c r="C19" s="8" t="s">
        <v>6</v>
      </c>
      <c r="D19" s="4"/>
    </row>
    <row r="20" spans="1:4" s="6" customFormat="1" ht="19.5" customHeight="1">
      <c r="A20" s="65" t="s">
        <v>96</v>
      </c>
      <c r="B20" s="65"/>
      <c r="C20" s="65"/>
      <c r="D20" s="65"/>
    </row>
    <row r="21" spans="1:4" s="6" customFormat="1" ht="19.5" customHeight="1">
      <c r="A21" s="4" t="s">
        <v>135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136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137</v>
      </c>
      <c r="B23" s="7" t="s">
        <v>65</v>
      </c>
      <c r="C23" s="5" t="s">
        <v>5</v>
      </c>
      <c r="D23" s="4"/>
    </row>
    <row r="24" spans="1:4" s="6" customFormat="1" ht="19.5" customHeight="1">
      <c r="A24" s="68" t="s">
        <v>66</v>
      </c>
      <c r="B24" s="68"/>
      <c r="C24" s="68"/>
      <c r="D24" s="68"/>
    </row>
    <row r="25" spans="1:4" s="6" customFormat="1" ht="31.5">
      <c r="A25" s="4" t="s">
        <v>138</v>
      </c>
      <c r="B25" s="7" t="s">
        <v>67</v>
      </c>
      <c r="C25" s="5" t="s">
        <v>5</v>
      </c>
      <c r="D25" s="4" t="s">
        <v>223</v>
      </c>
    </row>
    <row r="26" spans="1:4" s="6" customFormat="1" ht="31.5">
      <c r="A26" s="4" t="s">
        <v>139</v>
      </c>
      <c r="B26" s="7" t="s">
        <v>68</v>
      </c>
      <c r="C26" s="5" t="s">
        <v>5</v>
      </c>
      <c r="D26" s="4" t="s">
        <v>226</v>
      </c>
    </row>
    <row r="27" spans="1:4" s="6" customFormat="1" ht="15.75">
      <c r="A27" s="4" t="s">
        <v>140</v>
      </c>
      <c r="B27" s="3" t="s">
        <v>69</v>
      </c>
      <c r="C27" s="5" t="s">
        <v>5</v>
      </c>
      <c r="D27" s="24"/>
    </row>
    <row r="28" spans="1:4" s="6" customFormat="1" ht="19.5" customHeight="1">
      <c r="A28" s="4" t="s">
        <v>141</v>
      </c>
      <c r="B28" s="3" t="s">
        <v>70</v>
      </c>
      <c r="C28" s="5" t="s">
        <v>5</v>
      </c>
      <c r="D28" s="24"/>
    </row>
    <row r="29" spans="1:4" s="6" customFormat="1" ht="19.5" customHeight="1">
      <c r="A29" s="4" t="s">
        <v>142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143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138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139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140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141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142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143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138</v>
      </c>
      <c r="B37" s="7" t="s">
        <v>67</v>
      </c>
      <c r="C37" s="5" t="s">
        <v>5</v>
      </c>
      <c r="D37" s="4" t="s">
        <v>217</v>
      </c>
    </row>
    <row r="38" spans="1:4" s="6" customFormat="1" ht="19.5" customHeight="1">
      <c r="A38" s="4" t="s">
        <v>139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140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141</v>
      </c>
      <c r="B40" s="3" t="s">
        <v>70</v>
      </c>
      <c r="C40" s="5" t="s">
        <v>5</v>
      </c>
      <c r="D40" s="24" t="s">
        <v>218</v>
      </c>
    </row>
    <row r="41" spans="1:4" s="6" customFormat="1" ht="19.5" customHeight="1">
      <c r="A41" s="4" t="s">
        <v>142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143</v>
      </c>
      <c r="B42" s="3" t="s">
        <v>72</v>
      </c>
      <c r="C42" s="5" t="s">
        <v>5</v>
      </c>
      <c r="D42" s="4"/>
    </row>
    <row r="43" spans="1:4" s="6" customFormat="1" ht="19.5" customHeight="1">
      <c r="A43" s="68" t="s">
        <v>73</v>
      </c>
      <c r="B43" s="68"/>
      <c r="C43" s="68"/>
      <c r="D43" s="68"/>
    </row>
    <row r="44" spans="1:4" s="6" customFormat="1" ht="19.5" customHeight="1">
      <c r="A44" s="4" t="s">
        <v>144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148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8" t="s">
        <v>76</v>
      </c>
      <c r="B46" s="68"/>
      <c r="C46" s="68"/>
      <c r="D46" s="68"/>
    </row>
    <row r="47" spans="1:4" s="6" customFormat="1" ht="19.5" customHeight="1">
      <c r="A47" s="4" t="s">
        <v>149</v>
      </c>
      <c r="B47" s="3" t="s">
        <v>77</v>
      </c>
      <c r="C47" s="5" t="s">
        <v>5</v>
      </c>
      <c r="D47" s="4" t="s">
        <v>214</v>
      </c>
    </row>
    <row r="48" spans="1:4" s="6" customFormat="1" ht="19.5" customHeight="1">
      <c r="A48" s="68" t="s">
        <v>78</v>
      </c>
      <c r="B48" s="68"/>
      <c r="C48" s="68"/>
      <c r="D48" s="68"/>
    </row>
    <row r="49" spans="1:4" s="6" customFormat="1" ht="19.5" customHeight="1">
      <c r="A49" s="4" t="s">
        <v>150</v>
      </c>
      <c r="B49" s="7" t="s">
        <v>79</v>
      </c>
      <c r="C49" s="5" t="s">
        <v>5</v>
      </c>
      <c r="D49" s="24"/>
    </row>
    <row r="50" spans="1:4" s="6" customFormat="1" ht="19.5" customHeight="1">
      <c r="A50" s="68" t="s">
        <v>80</v>
      </c>
      <c r="B50" s="68"/>
      <c r="C50" s="68"/>
      <c r="D50" s="68"/>
    </row>
    <row r="51" spans="1:4" s="6" customFormat="1" ht="19.5" customHeight="1">
      <c r="A51" s="4" t="s">
        <v>151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5" t="s">
        <v>82</v>
      </c>
      <c r="B52" s="65"/>
      <c r="C52" s="65"/>
      <c r="D52" s="65"/>
    </row>
    <row r="53" spans="1:4" s="6" customFormat="1" ht="19.5" customHeight="1">
      <c r="A53" s="4" t="s">
        <v>155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156</v>
      </c>
      <c r="B54" s="7" t="s">
        <v>84</v>
      </c>
      <c r="C54" s="5" t="s">
        <v>40</v>
      </c>
      <c r="D54" s="4"/>
    </row>
    <row r="55" spans="1:4" s="6" customFormat="1" ht="19.5" customHeight="1">
      <c r="A55" s="68" t="s">
        <v>85</v>
      </c>
      <c r="B55" s="68"/>
      <c r="C55" s="68"/>
      <c r="D55" s="68"/>
    </row>
    <row r="56" spans="1:4" s="6" customFormat="1" ht="19.5" customHeight="1">
      <c r="A56" s="4" t="s">
        <v>157</v>
      </c>
      <c r="B56" s="7" t="s">
        <v>86</v>
      </c>
      <c r="C56" s="5" t="s">
        <v>5</v>
      </c>
      <c r="D56" s="4" t="s">
        <v>215</v>
      </c>
    </row>
    <row r="57" spans="1:4" s="6" customFormat="1" ht="19.5" customHeight="1">
      <c r="A57" s="68" t="s">
        <v>87</v>
      </c>
      <c r="B57" s="68"/>
      <c r="C57" s="68"/>
      <c r="D57" s="68"/>
    </row>
    <row r="58" spans="1:4" s="6" customFormat="1" ht="19.5" customHeight="1">
      <c r="A58" s="4" t="s">
        <v>158</v>
      </c>
      <c r="B58" s="3" t="s">
        <v>88</v>
      </c>
      <c r="C58" s="5" t="s">
        <v>5</v>
      </c>
      <c r="D58" s="4" t="s">
        <v>216</v>
      </c>
    </row>
    <row r="59" spans="1:4" s="6" customFormat="1" ht="19.5" customHeight="1">
      <c r="A59" s="68" t="s">
        <v>89</v>
      </c>
      <c r="B59" s="68"/>
      <c r="C59" s="68"/>
      <c r="D59" s="68"/>
    </row>
    <row r="60" spans="1:4" s="6" customFormat="1" ht="19.5" customHeight="1">
      <c r="A60" s="4" t="s">
        <v>159</v>
      </c>
      <c r="B60" s="3" t="s">
        <v>90</v>
      </c>
      <c r="C60" s="5" t="s">
        <v>5</v>
      </c>
      <c r="D60" s="4" t="s">
        <v>216</v>
      </c>
    </row>
    <row r="61" spans="1:4" s="6" customFormat="1" ht="19.5" customHeight="1">
      <c r="A61" s="68" t="s">
        <v>91</v>
      </c>
      <c r="B61" s="68"/>
      <c r="C61" s="68"/>
      <c r="D61" s="68"/>
    </row>
    <row r="62" spans="1:4" s="6" customFormat="1" ht="19.5" customHeight="1">
      <c r="A62" s="4" t="s">
        <v>160</v>
      </c>
      <c r="B62" s="3" t="s">
        <v>92</v>
      </c>
      <c r="C62" s="5" t="s">
        <v>5</v>
      </c>
      <c r="D62" s="4" t="s">
        <v>216</v>
      </c>
    </row>
    <row r="63" spans="1:4" s="6" customFormat="1" ht="19.5" customHeight="1">
      <c r="A63" s="65" t="s">
        <v>97</v>
      </c>
      <c r="B63" s="65"/>
      <c r="C63" s="65"/>
      <c r="D63" s="65"/>
    </row>
    <row r="64" spans="1:4" s="6" customFormat="1" ht="19.5" customHeight="1">
      <c r="A64" s="4" t="s">
        <v>161</v>
      </c>
      <c r="B64" s="3" t="s">
        <v>93</v>
      </c>
      <c r="C64" s="5" t="s">
        <v>5</v>
      </c>
      <c r="D64" s="24"/>
    </row>
    <row r="65" spans="1:4" s="6" customFormat="1" ht="31.5">
      <c r="A65" s="4" t="s">
        <v>176</v>
      </c>
      <c r="B65" s="3" t="s">
        <v>219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7">
      <selection activeCell="D37" sqref="D37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49.5" customHeight="1">
      <c r="A1" s="70" t="s">
        <v>322</v>
      </c>
      <c r="B1" s="70"/>
      <c r="C1" s="70"/>
      <c r="D1" s="70"/>
      <c r="E1" s="70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303</v>
      </c>
      <c r="E3" s="2" t="s">
        <v>3</v>
      </c>
    </row>
    <row r="4" spans="1:5" s="6" customFormat="1" ht="34.5" customHeight="1">
      <c r="A4" s="25" t="s">
        <v>272</v>
      </c>
      <c r="B4" s="11" t="s">
        <v>4</v>
      </c>
      <c r="C4" s="5" t="s">
        <v>5</v>
      </c>
      <c r="D4" s="5" t="s">
        <v>5</v>
      </c>
      <c r="E4" s="20">
        <v>42825</v>
      </c>
    </row>
    <row r="5" spans="1:5" s="6" customFormat="1" ht="34.5" customHeight="1">
      <c r="A5" s="25" t="s">
        <v>122</v>
      </c>
      <c r="B5" s="11" t="s">
        <v>70</v>
      </c>
      <c r="C5" s="5" t="s">
        <v>5</v>
      </c>
      <c r="D5" s="5" t="s">
        <v>5</v>
      </c>
      <c r="E5" s="20" t="s">
        <v>304</v>
      </c>
    </row>
    <row r="6" spans="1:5" s="6" customFormat="1" ht="47.25">
      <c r="A6" s="25">
        <v>3</v>
      </c>
      <c r="B6" s="11" t="s">
        <v>220</v>
      </c>
      <c r="C6" s="3"/>
      <c r="D6" s="5"/>
      <c r="E6" s="11" t="s">
        <v>320</v>
      </c>
    </row>
    <row r="7" spans="1:5" s="6" customFormat="1" ht="25.5">
      <c r="A7" s="40"/>
      <c r="B7" s="41" t="s">
        <v>273</v>
      </c>
      <c r="C7" s="41"/>
      <c r="D7" s="46"/>
      <c r="E7" s="48"/>
    </row>
    <row r="8" spans="1:5" s="6" customFormat="1" ht="51.75">
      <c r="A8" s="4"/>
      <c r="B8" s="42" t="s">
        <v>274</v>
      </c>
      <c r="C8" s="42"/>
      <c r="D8" s="47">
        <v>0.14</v>
      </c>
      <c r="E8" s="59">
        <f>D8*601.6*12</f>
        <v>1010.6880000000002</v>
      </c>
    </row>
    <row r="9" spans="1:5" s="6" customFormat="1" ht="39">
      <c r="A9" s="4"/>
      <c r="B9" s="42" t="s">
        <v>275</v>
      </c>
      <c r="C9" s="42"/>
      <c r="D9" s="47">
        <v>0.41</v>
      </c>
      <c r="E9" s="59">
        <f>D9*601.6*12</f>
        <v>2959.8720000000003</v>
      </c>
    </row>
    <row r="10" spans="1:5" s="6" customFormat="1" ht="39">
      <c r="A10" s="4"/>
      <c r="B10" s="42" t="s">
        <v>276</v>
      </c>
      <c r="C10" s="42"/>
      <c r="D10" s="47">
        <v>2.48</v>
      </c>
      <c r="E10" s="59">
        <f>D10*601.6*12</f>
        <v>17903.616</v>
      </c>
    </row>
    <row r="11" spans="1:5" s="6" customFormat="1" ht="51.75">
      <c r="A11" s="4"/>
      <c r="B11" s="42" t="s">
        <v>277</v>
      </c>
      <c r="C11" s="42"/>
      <c r="D11" s="47">
        <v>0.41</v>
      </c>
      <c r="E11" s="59">
        <f>D11*601.6*12</f>
        <v>2959.8720000000003</v>
      </c>
    </row>
    <row r="12" spans="1:5" s="6" customFormat="1" ht="39">
      <c r="A12" s="4"/>
      <c r="B12" s="43" t="s">
        <v>278</v>
      </c>
      <c r="C12" s="43"/>
      <c r="D12" s="47"/>
      <c r="E12" s="49"/>
    </row>
    <row r="13" spans="1:5" s="6" customFormat="1" ht="64.5">
      <c r="A13" s="29"/>
      <c r="B13" s="44" t="s">
        <v>279</v>
      </c>
      <c r="C13" s="44"/>
      <c r="D13" s="47">
        <v>0.16</v>
      </c>
      <c r="E13" s="59">
        <f>D13*601.6*12</f>
        <v>1155.0720000000001</v>
      </c>
    </row>
    <row r="14" spans="1:5" s="6" customFormat="1" ht="63.75">
      <c r="A14" s="29"/>
      <c r="B14" s="44" t="s">
        <v>280</v>
      </c>
      <c r="C14" s="44"/>
      <c r="D14" s="47" t="s">
        <v>302</v>
      </c>
      <c r="E14" s="47" t="s">
        <v>302</v>
      </c>
    </row>
    <row r="15" spans="1:5" s="6" customFormat="1" ht="39">
      <c r="A15" s="29"/>
      <c r="B15" s="44" t="s">
        <v>281</v>
      </c>
      <c r="C15" s="44"/>
      <c r="D15" s="47">
        <v>0.43</v>
      </c>
      <c r="E15" s="59">
        <f aca="true" t="shared" si="0" ref="E15:E26">D15*601.6*12</f>
        <v>3104.256</v>
      </c>
    </row>
    <row r="16" spans="1:5" ht="77.25">
      <c r="A16" s="45"/>
      <c r="B16" s="44" t="s">
        <v>282</v>
      </c>
      <c r="C16" s="44"/>
      <c r="D16" s="47">
        <v>0.31</v>
      </c>
      <c r="E16" s="59">
        <f t="shared" si="0"/>
        <v>2237.952</v>
      </c>
    </row>
    <row r="17" spans="1:5" ht="51.75">
      <c r="A17" s="45"/>
      <c r="B17" s="44" t="s">
        <v>283</v>
      </c>
      <c r="C17" s="44"/>
      <c r="D17" s="47">
        <v>0.31</v>
      </c>
      <c r="E17" s="59">
        <f t="shared" si="0"/>
        <v>2237.952</v>
      </c>
    </row>
    <row r="18" spans="1:5" ht="90">
      <c r="A18" s="45"/>
      <c r="B18" s="44" t="s">
        <v>284</v>
      </c>
      <c r="C18" s="44"/>
      <c r="D18" s="47">
        <v>1.45</v>
      </c>
      <c r="E18" s="59">
        <f t="shared" si="0"/>
        <v>10467.84</v>
      </c>
    </row>
    <row r="19" spans="1:5" ht="77.25">
      <c r="A19" s="45"/>
      <c r="B19" s="44" t="s">
        <v>285</v>
      </c>
      <c r="C19" s="44"/>
      <c r="D19" s="47">
        <v>0.43</v>
      </c>
      <c r="E19" s="59">
        <f t="shared" si="0"/>
        <v>3104.256</v>
      </c>
    </row>
    <row r="20" spans="1:5" ht="77.25">
      <c r="A20" s="45"/>
      <c r="B20" s="44" t="s">
        <v>286</v>
      </c>
      <c r="C20" s="44"/>
      <c r="D20" s="47">
        <v>0.53</v>
      </c>
      <c r="E20" s="59">
        <f t="shared" si="0"/>
        <v>3826.1760000000004</v>
      </c>
    </row>
    <row r="21" spans="1:5" ht="51.75">
      <c r="A21" s="45"/>
      <c r="B21" s="44" t="s">
        <v>287</v>
      </c>
      <c r="C21" s="44"/>
      <c r="D21" s="47">
        <v>0.16</v>
      </c>
      <c r="E21" s="59">
        <f t="shared" si="0"/>
        <v>1155.0720000000001</v>
      </c>
    </row>
    <row r="22" spans="1:5" ht="39">
      <c r="A22" s="45"/>
      <c r="B22" s="44" t="s">
        <v>288</v>
      </c>
      <c r="C22" s="44"/>
      <c r="D22" s="47">
        <v>0.07</v>
      </c>
      <c r="E22" s="59">
        <f t="shared" si="0"/>
        <v>505.3440000000001</v>
      </c>
    </row>
    <row r="23" spans="1:5" ht="39">
      <c r="A23" s="45"/>
      <c r="B23" s="44" t="s">
        <v>289</v>
      </c>
      <c r="C23" s="44"/>
      <c r="D23" s="47">
        <v>0.16</v>
      </c>
      <c r="E23" s="59">
        <f t="shared" si="0"/>
        <v>1155.0720000000001</v>
      </c>
    </row>
    <row r="24" spans="1:5" ht="64.5">
      <c r="A24" s="45"/>
      <c r="B24" s="44" t="s">
        <v>290</v>
      </c>
      <c r="C24" s="44"/>
      <c r="D24" s="47">
        <v>0.35</v>
      </c>
      <c r="E24" s="59">
        <f t="shared" si="0"/>
        <v>2526.7200000000003</v>
      </c>
    </row>
    <row r="25" spans="1:5" ht="64.5">
      <c r="A25" s="45"/>
      <c r="B25" s="44" t="s">
        <v>291</v>
      </c>
      <c r="C25" s="44"/>
      <c r="D25" s="47">
        <v>1.53</v>
      </c>
      <c r="E25" s="59">
        <f t="shared" si="0"/>
        <v>11045.376</v>
      </c>
    </row>
    <row r="26" spans="1:5" ht="153.75">
      <c r="A26" s="45"/>
      <c r="B26" s="44" t="s">
        <v>292</v>
      </c>
      <c r="C26" s="44"/>
      <c r="D26" s="47">
        <v>3.57</v>
      </c>
      <c r="E26" s="59">
        <f t="shared" si="0"/>
        <v>25772.544</v>
      </c>
    </row>
    <row r="27" spans="1:5" ht="39">
      <c r="A27" s="45"/>
      <c r="B27" s="42" t="s">
        <v>293</v>
      </c>
      <c r="C27" s="42"/>
      <c r="D27" s="47" t="s">
        <v>302</v>
      </c>
      <c r="E27" s="47" t="s">
        <v>302</v>
      </c>
    </row>
    <row r="28" spans="1:5" ht="90">
      <c r="A28" s="45"/>
      <c r="B28" s="44" t="s">
        <v>294</v>
      </c>
      <c r="C28" s="44"/>
      <c r="D28" s="47">
        <v>1.15</v>
      </c>
      <c r="E28" s="59">
        <f>D28*601.6*12</f>
        <v>8302.079999999998</v>
      </c>
    </row>
    <row r="29" spans="1:5" ht="77.25">
      <c r="A29" s="45"/>
      <c r="B29" s="44" t="s">
        <v>295</v>
      </c>
      <c r="C29" s="44"/>
      <c r="D29" s="47">
        <v>0.46</v>
      </c>
      <c r="E29" s="59">
        <f>D29*601.6*12</f>
        <v>3320.8320000000003</v>
      </c>
    </row>
    <row r="30" spans="1:5" ht="51.75">
      <c r="A30" s="45"/>
      <c r="B30" s="44" t="s">
        <v>296</v>
      </c>
      <c r="C30" s="44"/>
      <c r="D30" s="47" t="s">
        <v>302</v>
      </c>
      <c r="E30" s="47" t="s">
        <v>302</v>
      </c>
    </row>
    <row r="31" spans="1:5" ht="26.25">
      <c r="A31" s="45"/>
      <c r="B31" s="42" t="s">
        <v>297</v>
      </c>
      <c r="C31" s="42"/>
      <c r="D31" s="47">
        <v>3.94</v>
      </c>
      <c r="E31" s="59">
        <f>D31*601.6*12</f>
        <v>28443.648</v>
      </c>
    </row>
    <row r="32" spans="1:5" ht="26.25">
      <c r="A32" s="45"/>
      <c r="B32" s="44" t="s">
        <v>298</v>
      </c>
      <c r="C32" s="44"/>
      <c r="D32" s="47" t="s">
        <v>302</v>
      </c>
      <c r="E32" s="47" t="s">
        <v>302</v>
      </c>
    </row>
    <row r="33" spans="1:5" ht="26.25">
      <c r="A33" s="45"/>
      <c r="B33" s="42" t="s">
        <v>299</v>
      </c>
      <c r="C33" s="42"/>
      <c r="D33" s="47" t="s">
        <v>302</v>
      </c>
      <c r="E33" s="47" t="s">
        <v>302</v>
      </c>
    </row>
    <row r="34" spans="1:5" ht="51.75">
      <c r="A34" s="45"/>
      <c r="B34" s="44" t="s">
        <v>300</v>
      </c>
      <c r="C34" s="44"/>
      <c r="D34" s="47">
        <v>0.31</v>
      </c>
      <c r="E34" s="59">
        <f>D34*601.6*12</f>
        <v>2237.952</v>
      </c>
    </row>
    <row r="35" spans="1:5" ht="64.5">
      <c r="A35" s="45"/>
      <c r="B35" s="44" t="s">
        <v>301</v>
      </c>
      <c r="C35" s="44"/>
      <c r="D35" s="47">
        <v>1.26</v>
      </c>
      <c r="E35" s="59">
        <f>D35*601.6*12</f>
        <v>9096.192000000001</v>
      </c>
    </row>
    <row r="36" spans="1:5" ht="15.75">
      <c r="A36" s="45"/>
      <c r="B36" s="45" t="s">
        <v>305</v>
      </c>
      <c r="C36" s="45"/>
      <c r="D36" s="45"/>
      <c r="E36" s="39">
        <f>SUM(E8:E35)</f>
        <v>144528.38400000002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1" customWidth="1"/>
    <col min="2" max="2" width="34.421875" style="1" customWidth="1"/>
    <col min="3" max="3" width="7.8515625" style="1" customWidth="1"/>
    <col min="4" max="7" width="22.7109375" style="1" customWidth="1"/>
    <col min="8" max="16384" width="9.140625" style="1" customWidth="1"/>
  </cols>
  <sheetData>
    <row r="1" spans="1:4" ht="34.5" customHeight="1">
      <c r="A1" s="70" t="s">
        <v>323</v>
      </c>
      <c r="B1" s="70"/>
      <c r="C1" s="70"/>
      <c r="D1" s="70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36.75" customHeight="1">
      <c r="A5" s="4" t="s">
        <v>9</v>
      </c>
      <c r="B5" s="7" t="s">
        <v>98</v>
      </c>
      <c r="C5" s="5" t="s">
        <v>5</v>
      </c>
      <c r="D5" s="5" t="s">
        <v>223</v>
      </c>
      <c r="E5" s="5" t="s">
        <v>224</v>
      </c>
      <c r="F5" s="5" t="s">
        <v>209</v>
      </c>
      <c r="G5" s="5" t="s">
        <v>217</v>
      </c>
    </row>
    <row r="6" spans="1:7" s="6" customFormat="1" ht="36" customHeight="1">
      <c r="A6" s="4" t="s">
        <v>10</v>
      </c>
      <c r="B6" s="7" t="s">
        <v>221</v>
      </c>
      <c r="C6" s="5" t="s">
        <v>5</v>
      </c>
      <c r="D6" s="5" t="s">
        <v>225</v>
      </c>
      <c r="E6" s="5" t="s">
        <v>225</v>
      </c>
      <c r="F6" s="5" t="s">
        <v>225</v>
      </c>
      <c r="G6" s="5" t="s">
        <v>225</v>
      </c>
    </row>
    <row r="7" spans="1:7" s="6" customFormat="1" ht="20.2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234</v>
      </c>
      <c r="G7" s="5" t="s">
        <v>218</v>
      </c>
    </row>
    <row r="8" spans="1:7" s="6" customFormat="1" ht="19.5" customHeight="1">
      <c r="A8" s="4" t="s">
        <v>12</v>
      </c>
      <c r="B8" s="3" t="s">
        <v>222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63">
      <c r="A9" s="4" t="s">
        <v>126</v>
      </c>
      <c r="B9" s="3" t="s">
        <v>227</v>
      </c>
      <c r="C9" s="5" t="s">
        <v>5</v>
      </c>
      <c r="D9" s="5"/>
      <c r="E9" s="5"/>
      <c r="F9" s="5" t="s">
        <v>233</v>
      </c>
      <c r="G9" s="5"/>
    </row>
    <row r="10" spans="1:7" s="6" customFormat="1" ht="31.5">
      <c r="A10" s="4" t="s">
        <v>127</v>
      </c>
      <c r="B10" s="7" t="s">
        <v>99</v>
      </c>
      <c r="C10" s="5" t="s">
        <v>5</v>
      </c>
      <c r="D10" s="5" t="s">
        <v>228</v>
      </c>
      <c r="E10" s="5" t="s">
        <v>228</v>
      </c>
      <c r="F10" s="5" t="s">
        <v>229</v>
      </c>
      <c r="G10" s="5" t="s">
        <v>230</v>
      </c>
    </row>
    <row r="11" spans="1:7" s="6" customFormat="1" ht="47.25">
      <c r="A11" s="4" t="s">
        <v>132</v>
      </c>
      <c r="B11" s="3" t="s">
        <v>100</v>
      </c>
      <c r="C11" s="5" t="s">
        <v>5</v>
      </c>
      <c r="D11" s="5"/>
      <c r="E11" s="5"/>
      <c r="F11" s="5"/>
      <c r="G11" s="5"/>
    </row>
    <row r="12" spans="1:7" s="6" customFormat="1" ht="126">
      <c r="A12" s="4" t="s">
        <v>133</v>
      </c>
      <c r="B12" s="3" t="s">
        <v>101</v>
      </c>
      <c r="C12" s="5" t="s">
        <v>5</v>
      </c>
      <c r="D12" s="5" t="s">
        <v>231</v>
      </c>
      <c r="E12" s="5" t="s">
        <v>231</v>
      </c>
      <c r="F12" s="5" t="s">
        <v>232</v>
      </c>
      <c r="G12" s="5" t="s">
        <v>236</v>
      </c>
    </row>
    <row r="13" spans="1:7" s="6" customFormat="1" ht="19.5" customHeight="1">
      <c r="A13" s="4" t="s">
        <v>134</v>
      </c>
      <c r="B13" s="7" t="s">
        <v>102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135</v>
      </c>
      <c r="B14" s="7" t="s">
        <v>164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136</v>
      </c>
      <c r="B15" s="7" t="s">
        <v>165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1" t="s">
        <v>104</v>
      </c>
      <c r="B16" s="72"/>
      <c r="C16" s="72"/>
      <c r="D16" s="73"/>
      <c r="F16" s="29"/>
      <c r="G16" s="29"/>
    </row>
    <row r="17" spans="1:7" s="6" customFormat="1" ht="126">
      <c r="A17" s="4" t="s">
        <v>137</v>
      </c>
      <c r="B17" s="7" t="s">
        <v>104</v>
      </c>
      <c r="C17" s="5" t="s">
        <v>5</v>
      </c>
      <c r="D17" s="5" t="s">
        <v>235</v>
      </c>
      <c r="E17" s="5" t="s">
        <v>235</v>
      </c>
      <c r="F17" s="5" t="s">
        <v>237</v>
      </c>
      <c r="G17" s="5"/>
    </row>
  </sheetData>
  <sheetProtection/>
  <mergeCells count="2">
    <mergeCell ref="A1:D1"/>
    <mergeCell ref="A16:D16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4" t="s">
        <v>324</v>
      </c>
      <c r="B1" s="74"/>
      <c r="C1" s="74"/>
      <c r="D1" s="7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241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242</v>
      </c>
      <c r="C6" s="5" t="s">
        <v>5</v>
      </c>
      <c r="D6" s="5"/>
    </row>
    <row r="7" spans="1:4" s="6" customFormat="1" ht="47.25">
      <c r="A7" s="4" t="s">
        <v>11</v>
      </c>
      <c r="B7" s="7" t="s">
        <v>243</v>
      </c>
      <c r="C7" s="5" t="s">
        <v>7</v>
      </c>
      <c r="D7" s="5"/>
    </row>
    <row r="8" spans="1:4" s="6" customFormat="1" ht="51" customHeight="1">
      <c r="A8" s="68" t="s">
        <v>166</v>
      </c>
      <c r="B8" s="68"/>
      <c r="C8" s="68"/>
      <c r="D8" s="68"/>
    </row>
    <row r="9" spans="1:4" s="6" customFormat="1" ht="19.5" customHeight="1">
      <c r="A9" s="4" t="s">
        <v>12</v>
      </c>
      <c r="B9" s="7" t="s">
        <v>167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168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107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9" t="s">
        <v>113</v>
      </c>
      <c r="B1" s="69"/>
      <c r="C1" s="69"/>
      <c r="D1" s="6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8" t="s">
        <v>109</v>
      </c>
      <c r="B5" s="68"/>
      <c r="C5" s="68"/>
      <c r="D5" s="68"/>
    </row>
    <row r="6" spans="1:4" ht="47.25">
      <c r="A6" s="4" t="s">
        <v>9</v>
      </c>
      <c r="B6" s="3" t="s">
        <v>110</v>
      </c>
      <c r="C6" s="5" t="s">
        <v>5</v>
      </c>
      <c r="D6" s="5" t="s">
        <v>238</v>
      </c>
    </row>
    <row r="7" spans="1:4" ht="63" customHeight="1">
      <c r="A7" s="4" t="s">
        <v>10</v>
      </c>
      <c r="B7" s="3" t="s">
        <v>111</v>
      </c>
      <c r="C7" s="5" t="s">
        <v>25</v>
      </c>
      <c r="D7" s="5" t="s">
        <v>239</v>
      </c>
    </row>
    <row r="8" spans="1:4" ht="82.5" customHeight="1">
      <c r="A8" s="4" t="s">
        <v>11</v>
      </c>
      <c r="B8" s="7" t="s">
        <v>112</v>
      </c>
      <c r="C8" s="5" t="s">
        <v>5</v>
      </c>
      <c r="D8" s="5" t="s">
        <v>240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9" t="s">
        <v>325</v>
      </c>
      <c r="B1" s="69"/>
      <c r="C1" s="69"/>
      <c r="D1" s="6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37" sqref="A37:D37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70" t="s">
        <v>169</v>
      </c>
      <c r="B1" s="70"/>
      <c r="C1" s="70"/>
      <c r="D1" s="70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116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117</v>
      </c>
      <c r="C6" s="5" t="s">
        <v>5</v>
      </c>
      <c r="D6" s="30">
        <v>43100</v>
      </c>
    </row>
    <row r="7" spans="1:4" s="6" customFormat="1" ht="30" customHeight="1">
      <c r="A7" s="65" t="s">
        <v>170</v>
      </c>
      <c r="B7" s="65"/>
      <c r="C7" s="65"/>
      <c r="D7" s="65"/>
    </row>
    <row r="8" spans="1:4" s="6" customFormat="1" ht="31.5">
      <c r="A8" s="3" t="s">
        <v>124</v>
      </c>
      <c r="B8" s="3" t="s">
        <v>244</v>
      </c>
      <c r="C8" s="5" t="s">
        <v>25</v>
      </c>
      <c r="D8" s="35">
        <v>0</v>
      </c>
    </row>
    <row r="9" spans="1:4" s="6" customFormat="1" ht="31.5">
      <c r="A9" s="4" t="s">
        <v>125</v>
      </c>
      <c r="B9" s="18" t="s">
        <v>118</v>
      </c>
      <c r="C9" s="5" t="s">
        <v>25</v>
      </c>
      <c r="D9" s="28">
        <v>0</v>
      </c>
    </row>
    <row r="10" spans="1:4" s="6" customFormat="1" ht="31.5">
      <c r="A10" s="4" t="s">
        <v>126</v>
      </c>
      <c r="B10" s="18" t="s">
        <v>245</v>
      </c>
      <c r="C10" s="5"/>
      <c r="D10" s="54">
        <v>22913.09</v>
      </c>
    </row>
    <row r="11" spans="1:4" s="6" customFormat="1" ht="33" customHeight="1">
      <c r="A11" s="4" t="s">
        <v>14</v>
      </c>
      <c r="B11" s="18" t="s">
        <v>171</v>
      </c>
      <c r="C11" s="5" t="s">
        <v>25</v>
      </c>
      <c r="D11" s="54">
        <f>144508.38+676.62</f>
        <v>145185</v>
      </c>
    </row>
    <row r="12" spans="1:4" s="6" customFormat="1" ht="19.5" customHeight="1">
      <c r="A12" s="4" t="s">
        <v>15</v>
      </c>
      <c r="B12" s="31" t="s">
        <v>247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248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246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119</v>
      </c>
      <c r="C15" s="5" t="s">
        <v>25</v>
      </c>
      <c r="D15" s="54">
        <f>148747.88+519.47</f>
        <v>149267.35</v>
      </c>
    </row>
    <row r="16" spans="1:4" s="6" customFormat="1" ht="31.5">
      <c r="A16" s="4" t="s">
        <v>19</v>
      </c>
      <c r="B16" s="31" t="s">
        <v>249</v>
      </c>
      <c r="C16" s="5" t="s">
        <v>25</v>
      </c>
      <c r="D16" s="54">
        <f>D15</f>
        <v>149267.35</v>
      </c>
    </row>
    <row r="17" spans="1:4" s="6" customFormat="1" ht="31.5">
      <c r="A17" s="4" t="s">
        <v>20</v>
      </c>
      <c r="B17" s="31" t="s">
        <v>250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251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252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253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120</v>
      </c>
      <c r="C21" s="5" t="s">
        <v>25</v>
      </c>
      <c r="D21" s="28">
        <f>D8+D9+D15</f>
        <v>149267.35</v>
      </c>
    </row>
    <row r="22" spans="1:4" s="6" customFormat="1" ht="31.5">
      <c r="A22" s="4" t="s">
        <v>142</v>
      </c>
      <c r="B22" s="18" t="s">
        <v>254</v>
      </c>
      <c r="C22" s="5"/>
      <c r="D22" s="28">
        <v>0</v>
      </c>
    </row>
    <row r="23" spans="1:4" s="6" customFormat="1" ht="30" customHeight="1">
      <c r="A23" s="4" t="s">
        <v>143</v>
      </c>
      <c r="B23" s="18" t="s">
        <v>255</v>
      </c>
      <c r="C23" s="5" t="s">
        <v>25</v>
      </c>
      <c r="D23" s="28">
        <f>IF(D15&gt;D11,D15-D11,0)</f>
        <v>4082.350000000006</v>
      </c>
    </row>
    <row r="24" spans="1:4" s="6" customFormat="1" ht="31.5">
      <c r="A24" s="4" t="s">
        <v>144</v>
      </c>
      <c r="B24" s="9" t="s">
        <v>257</v>
      </c>
      <c r="C24" s="5" t="s">
        <v>25</v>
      </c>
      <c r="D24" s="54">
        <f>D10+D11-D15</f>
        <v>18830.73999999999</v>
      </c>
    </row>
    <row r="25" spans="1:4" s="6" customFormat="1" ht="36" customHeight="1">
      <c r="A25" s="71" t="s">
        <v>195</v>
      </c>
      <c r="B25" s="72"/>
      <c r="C25" s="72"/>
      <c r="D25" s="73"/>
    </row>
    <row r="26" spans="1:4" s="6" customFormat="1" ht="19.5" customHeight="1">
      <c r="A26" s="3" t="s">
        <v>157</v>
      </c>
      <c r="B26" s="3" t="s">
        <v>172</v>
      </c>
      <c r="C26" s="8" t="s">
        <v>6</v>
      </c>
      <c r="D26" s="36"/>
    </row>
    <row r="27" spans="1:4" s="6" customFormat="1" ht="15.75">
      <c r="A27" s="4" t="s">
        <v>158</v>
      </c>
      <c r="B27" s="18" t="s">
        <v>173</v>
      </c>
      <c r="C27" s="8" t="s">
        <v>6</v>
      </c>
      <c r="D27" s="36"/>
    </row>
    <row r="28" spans="1:4" s="6" customFormat="1" ht="31.5">
      <c r="A28" s="4" t="s">
        <v>159</v>
      </c>
      <c r="B28" s="9" t="s">
        <v>174</v>
      </c>
      <c r="C28" s="8" t="s">
        <v>6</v>
      </c>
      <c r="D28" s="36"/>
    </row>
    <row r="29" spans="1:4" s="6" customFormat="1" ht="15.75">
      <c r="A29" s="4" t="s">
        <v>160</v>
      </c>
      <c r="B29" s="9" t="s">
        <v>175</v>
      </c>
      <c r="C29" s="8" t="s">
        <v>25</v>
      </c>
      <c r="D29" s="37"/>
    </row>
    <row r="30" spans="1:4" s="6" customFormat="1" ht="15.75">
      <c r="A30" s="71" t="s">
        <v>121</v>
      </c>
      <c r="B30" s="72"/>
      <c r="C30" s="72"/>
      <c r="D30" s="73"/>
    </row>
    <row r="31" spans="1:4" s="6" customFormat="1" ht="31.5">
      <c r="A31" s="4" t="s">
        <v>161</v>
      </c>
      <c r="B31" s="9" t="s">
        <v>244</v>
      </c>
      <c r="C31" s="8" t="s">
        <v>25</v>
      </c>
      <c r="D31" s="37"/>
    </row>
    <row r="32" spans="1:4" s="6" customFormat="1" ht="31.5">
      <c r="A32" s="4" t="s">
        <v>176</v>
      </c>
      <c r="B32" s="9" t="s">
        <v>261</v>
      </c>
      <c r="C32" s="8" t="s">
        <v>25</v>
      </c>
      <c r="D32" s="37"/>
    </row>
    <row r="33" spans="1:4" s="6" customFormat="1" ht="30" customHeight="1">
      <c r="A33" s="3" t="s">
        <v>177</v>
      </c>
      <c r="B33" s="3" t="s">
        <v>245</v>
      </c>
      <c r="C33" s="8" t="s">
        <v>25</v>
      </c>
      <c r="D33" s="37"/>
    </row>
    <row r="34" spans="1:4" s="6" customFormat="1" ht="31.5">
      <c r="A34" s="4" t="s">
        <v>179</v>
      </c>
      <c r="B34" s="18" t="s">
        <v>254</v>
      </c>
      <c r="C34" s="8" t="s">
        <v>25</v>
      </c>
      <c r="D34" s="37"/>
    </row>
    <row r="35" spans="1:4" s="6" customFormat="1" ht="31.5">
      <c r="A35" s="4" t="s">
        <v>184</v>
      </c>
      <c r="B35" s="18" t="s">
        <v>255</v>
      </c>
      <c r="C35" s="8" t="s">
        <v>25</v>
      </c>
      <c r="D35" s="37"/>
    </row>
    <row r="36" spans="1:4" s="6" customFormat="1" ht="31.5">
      <c r="A36" s="4" t="s">
        <v>185</v>
      </c>
      <c r="B36" s="18" t="s">
        <v>257</v>
      </c>
      <c r="C36" s="8" t="s">
        <v>25</v>
      </c>
      <c r="D36" s="37"/>
    </row>
    <row r="37" spans="1:4" s="6" customFormat="1" ht="37.5" customHeight="1">
      <c r="A37" s="71" t="s">
        <v>178</v>
      </c>
      <c r="B37" s="72"/>
      <c r="C37" s="72"/>
      <c r="D37" s="73"/>
    </row>
    <row r="38" spans="1:4" s="6" customFormat="1" ht="20.25" customHeight="1">
      <c r="A38" s="4" t="s">
        <v>186</v>
      </c>
      <c r="B38" s="9" t="s">
        <v>98</v>
      </c>
      <c r="C38" s="5" t="s">
        <v>5</v>
      </c>
      <c r="D38" s="29"/>
    </row>
    <row r="39" spans="1:4" s="6" customFormat="1" ht="20.25" customHeight="1">
      <c r="A39" s="4" t="s">
        <v>187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188</v>
      </c>
      <c r="B40" s="9" t="s">
        <v>262</v>
      </c>
      <c r="C40" s="5" t="s">
        <v>103</v>
      </c>
      <c r="D40" s="37"/>
    </row>
    <row r="41" spans="1:4" s="6" customFormat="1" ht="15.75">
      <c r="A41" s="4" t="s">
        <v>189</v>
      </c>
      <c r="B41" s="9" t="s">
        <v>180</v>
      </c>
      <c r="C41" s="5" t="s">
        <v>25</v>
      </c>
      <c r="D41" s="37"/>
    </row>
    <row r="42" spans="1:4" s="6" customFormat="1" ht="15.75">
      <c r="A42" s="4" t="s">
        <v>190</v>
      </c>
      <c r="B42" s="9" t="s">
        <v>181</v>
      </c>
      <c r="C42" s="5" t="s">
        <v>25</v>
      </c>
      <c r="D42" s="37"/>
    </row>
    <row r="43" spans="1:4" s="6" customFormat="1" ht="15.75">
      <c r="A43" s="4" t="s">
        <v>191</v>
      </c>
      <c r="B43" s="18" t="s">
        <v>256</v>
      </c>
      <c r="C43" s="8" t="s">
        <v>25</v>
      </c>
      <c r="D43" s="37">
        <f>D41-D42</f>
        <v>0</v>
      </c>
    </row>
    <row r="44" spans="1:4" s="6" customFormat="1" ht="31.5">
      <c r="A44" s="3" t="s">
        <v>192</v>
      </c>
      <c r="B44" s="3" t="s">
        <v>183</v>
      </c>
      <c r="C44" s="8" t="s">
        <v>25</v>
      </c>
      <c r="D44" s="37"/>
    </row>
    <row r="45" spans="1:4" s="6" customFormat="1" ht="31.5">
      <c r="A45" s="4" t="s">
        <v>193</v>
      </c>
      <c r="B45" s="19" t="s">
        <v>263</v>
      </c>
      <c r="C45" s="8" t="s">
        <v>25</v>
      </c>
      <c r="D45" s="37"/>
    </row>
    <row r="46" spans="1:4" s="6" customFormat="1" ht="31.5">
      <c r="A46" s="4" t="s">
        <v>194</v>
      </c>
      <c r="B46" s="19" t="s">
        <v>182</v>
      </c>
      <c r="C46" s="8" t="s">
        <v>25</v>
      </c>
      <c r="D46" s="37"/>
    </row>
    <row r="47" spans="1:4" s="6" customFormat="1" ht="47.25">
      <c r="A47" s="4" t="s">
        <v>196</v>
      </c>
      <c r="B47" s="19" t="s">
        <v>264</v>
      </c>
      <c r="C47" s="8" t="s">
        <v>25</v>
      </c>
      <c r="D47" s="37"/>
    </row>
    <row r="48" spans="1:4" s="6" customFormat="1" ht="37.5" customHeight="1">
      <c r="A48" s="71" t="s">
        <v>195</v>
      </c>
      <c r="B48" s="72"/>
      <c r="C48" s="72"/>
      <c r="D48" s="73"/>
    </row>
    <row r="49" spans="1:4" s="6" customFormat="1" ht="15.75">
      <c r="A49" s="3" t="s">
        <v>197</v>
      </c>
      <c r="B49" s="3" t="s">
        <v>172</v>
      </c>
      <c r="C49" s="8" t="s">
        <v>6</v>
      </c>
      <c r="D49" s="36"/>
    </row>
    <row r="50" spans="1:4" s="6" customFormat="1" ht="15.75">
      <c r="A50" s="4" t="s">
        <v>199</v>
      </c>
      <c r="B50" s="19" t="s">
        <v>173</v>
      </c>
      <c r="C50" s="8" t="s">
        <v>6</v>
      </c>
      <c r="D50" s="36"/>
    </row>
    <row r="51" spans="1:4" s="6" customFormat="1" ht="31.5">
      <c r="A51" s="4" t="s">
        <v>200</v>
      </c>
      <c r="B51" s="19" t="s">
        <v>174</v>
      </c>
      <c r="C51" s="8" t="s">
        <v>6</v>
      </c>
      <c r="D51" s="36"/>
    </row>
    <row r="52" spans="1:4" s="6" customFormat="1" ht="15.75">
      <c r="A52" s="4" t="s">
        <v>201</v>
      </c>
      <c r="B52" s="19" t="s">
        <v>175</v>
      </c>
      <c r="C52" s="8" t="s">
        <v>25</v>
      </c>
      <c r="D52" s="37"/>
    </row>
    <row r="53" spans="1:4" ht="37.5" customHeight="1">
      <c r="A53" s="75" t="s">
        <v>265</v>
      </c>
      <c r="B53" s="76"/>
      <c r="C53" s="76"/>
      <c r="D53" s="77"/>
    </row>
    <row r="54" spans="1:4" ht="31.5">
      <c r="A54" s="32" t="s">
        <v>266</v>
      </c>
      <c r="B54" s="33" t="s">
        <v>267</v>
      </c>
      <c r="C54" s="34" t="s">
        <v>6</v>
      </c>
      <c r="D54" s="38"/>
    </row>
    <row r="55" spans="1:4" ht="15.75">
      <c r="A55" s="32" t="s">
        <v>268</v>
      </c>
      <c r="B55" s="33" t="s">
        <v>198</v>
      </c>
      <c r="C55" s="34" t="s">
        <v>6</v>
      </c>
      <c r="D55" s="38"/>
    </row>
    <row r="56" spans="1:4" ht="31.5">
      <c r="A56" s="32" t="s">
        <v>269</v>
      </c>
      <c r="B56" s="33" t="s">
        <v>270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2017-03-23T10:44:32Z</cp:lastPrinted>
  <dcterms:created xsi:type="dcterms:W3CDTF">2006-09-16T00:00:00Z</dcterms:created>
  <dcterms:modified xsi:type="dcterms:W3CDTF">2018-03-15T05:38:21Z</dcterms:modified>
  <cp:category/>
  <cp:version/>
  <cp:contentType/>
  <cp:contentStatus/>
</cp:coreProperties>
</file>