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G13" i="8"/>
  <c r="F13"/>
  <c r="E13"/>
  <c r="G4"/>
  <c r="F4"/>
  <c r="E4"/>
  <c r="C24" i="13"/>
  <c r="D24" i="12"/>
  <c r="E8" i="7"/>
  <c r="E35"/>
  <c r="E34"/>
  <c r="E31"/>
  <c r="E29"/>
  <c r="E28"/>
  <c r="E26"/>
  <c r="E25"/>
  <c r="E24"/>
  <c r="E23"/>
  <c r="E22"/>
  <c r="E21"/>
  <c r="E20"/>
  <c r="E19"/>
  <c r="E18"/>
  <c r="E17"/>
  <c r="E16"/>
  <c r="E15"/>
  <c r="E13"/>
  <c r="E11"/>
  <c r="E10"/>
  <c r="E9"/>
  <c r="E36"/>
  <c r="A13" i="14"/>
  <c r="D21" i="12"/>
  <c r="D16"/>
</calcChain>
</file>

<file path=xl/sharedStrings.xml><?xml version="1.0" encoding="utf-8"?>
<sst xmlns="http://schemas.openxmlformats.org/spreadsheetml/2006/main" count="680" uniqueCount="344">
  <si>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</si>
  <si>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</si>
  <si>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</si>
  <si>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</si>
  <si>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</si>
  <si>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</si>
  <si>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</si>
  <si>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</si>
  <si>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</si>
  <si>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</si>
  <si>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</si>
  <si>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</si>
  <si>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</si>
  <si>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</si>
  <si>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</si>
  <si>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</si>
  <si>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</si>
  <si>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</si>
  <si>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</si>
  <si>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</si>
  <si>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</si>
  <si>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</si>
  <si>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</si>
  <si>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</si>
  <si>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</si>
  <si>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</si>
  <si>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</si>
  <si>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</si>
  <si>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</si>
  <si>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</si>
  <si>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</si>
  <si>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</si>
  <si>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</si>
  <si>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</si>
  <si>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</si>
  <si>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</si>
  <si>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</si>
  <si>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</si>
  <si>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</si>
  <si>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</si>
  <si>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</si>
  <si>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</si>
  <si>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</si>
  <si>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</si>
  <si>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</si>
  <si>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</si>
  <si>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</si>
  <si>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</si>
  <si>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</si>
  <si>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</si>
  <si>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</si>
  <si>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</si>
  <si>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</si>
  <si>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</si>
  <si>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</si>
  <si>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</si>
  <si>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</si>
  <si>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</si>
  <si>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</si>
  <si>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</si>
  <si>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</si>
  <si>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</si>
  <si>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</si>
  <si>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</si>
  <si>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</si>
  <si>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</si>
  <si>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</si>
  <si>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</si>
  <si>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</si>
  <si>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</si>
  <si>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</si>
  <si>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</si>
  <si>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</si>
  <si>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</si>
  <si>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</si>
  <si>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</si>
  <si>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</si>
  <si>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</si>
  <si>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</si>
  <si>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</si>
  <si>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</si>
  <si>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</si>
  <si>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</si>
  <si>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</si>
  <si>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</si>
  <si>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</si>
  <si>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</si>
  <si>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</si>
  <si>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</si>
  <si>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</si>
  <si>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</si>
  <si>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</si>
  <si>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</si>
  <si>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</si>
  <si>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</si>
  <si>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</si>
  <si>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</si>
  <si>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</si>
  <si>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</si>
  <si>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</si>
  <si>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</si>
  <si>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</si>
  <si>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</si>
  <si>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</si>
  <si>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</si>
  <si>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</si>
  <si>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</si>
  <si>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</si>
  <si>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</si>
  <si>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</si>
  <si>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</si>
  <si>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</si>
  <si>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</si>
  <si>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</si>
  <si>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</si>
  <si>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</si>
  <si>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</si>
  <si>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</si>
  <si>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</si>
  <si>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</si>
  <si>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</si>
  <si>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</si>
  <si>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</si>
  <si>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</si>
  <si>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</si>
  <si>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</si>
  <si>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</si>
  <si>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</si>
  <si>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</si>
  <si>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</si>
  <si>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</si>
  <si>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</si>
  <si>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</si>
  <si>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</si>
  <si>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</si>
  <si>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</si>
  <si>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</si>
  <si>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</si>
  <si>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</si>
  <si>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</si>
  <si>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</si>
  <si>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</si>
  <si>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</si>
  <si>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</si>
  <si>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</si>
  <si>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</si>
  <si>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</si>
  <si>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</si>
  <si>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</si>
  <si>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</si>
  <si>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</si>
  <si>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</si>
  <si>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</si>
  <si>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</si>
  <si>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</si>
  <si>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</si>
  <si>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</si>
  <si>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</si>
  <si>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</si>
  <si>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</si>
  <si>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</si>
  <si>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</si>
  <si>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</si>
  <si>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</si>
  <si>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</si>
  <si>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</si>
  <si>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</si>
  <si>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</si>
  <si>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</si>
  <si>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</si>
  <si>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</si>
  <si>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</si>
  <si>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</si>
  <si>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</si>
  <si>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</si>
  <si>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</si>
  <si>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</si>
  <si>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</si>
  <si>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</si>
  <si>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</si>
  <si>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</si>
  <si>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</si>
  <si>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</si>
  <si>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</si>
  <si>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</si>
  <si>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</si>
  <si>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</si>
  <si>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</si>
  <si>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</si>
  <si>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</si>
  <si>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</si>
  <si>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</si>
  <si>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</si>
  <si>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</si>
  <si>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</si>
  <si>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</si>
  <si>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</si>
  <si>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</si>
  <si>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</si>
  <si>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</si>
  <si>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</si>
  <si>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</si>
  <si>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</si>
  <si>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</si>
  <si>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</si>
  <si>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</si>
  <si>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</si>
  <si>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</si>
  <si>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</si>
  <si>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</si>
  <si>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</si>
  <si>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</si>
  <si>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</si>
  <si>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</si>
  <si>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</si>
  <si>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</si>
  <si>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</si>
  <si>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</si>
  <si>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</si>
  <si>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</si>
  <si>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</si>
  <si>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</si>
  <si>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</si>
  <si>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</si>
  <si>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</si>
  <si>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</si>
  <si>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</si>
  <si>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</si>
  <si>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</si>
  <si>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</si>
  <si>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Одноставочный тариф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</si>
  <si>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</si>
  <si>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</si>
  <si>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</si>
  <si>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</si>
  <si>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</si>
  <si>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</si>
  <si>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</si>
  <si>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</si>
  <si>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</si>
  <si>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</si>
  <si>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</si>
  <si>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</si>
  <si>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</si>
  <si>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</si>
  <si>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</si>
  <si>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</si>
  <si>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</si>
  <si>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</si>
  <si>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</si>
  <si>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</si>
  <si>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</si>
  <si>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</si>
  <si>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</si>
  <si>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</si>
  <si>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</si>
  <si>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</si>
  <si>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</si>
  <si>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</si>
  <si>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</si>
  <si>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</si>
  <si>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</si>
  <si>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</si>
  <si>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</si>
  <si>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</si>
  <si>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</si>
  <si>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</si>
  <si>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</si>
  <si>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</si>
  <si>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</si>
  <si>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</si>
  <si>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</si>
  <si>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</si>
  <si>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</si>
  <si>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</si>
  <si>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</si>
  <si>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</si>
  <si>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</si>
  <si>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</si>
  <si>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</si>
  <si>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</si>
  <si>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</si>
  <si>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</si>
  <si>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</si>
  <si>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</si>
  <si>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</si>
  <si>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</si>
  <si>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</si>
  <si>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</si>
  <si>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</si>
  <si>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</si>
  <si>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</si>
  <si>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</si>
  <si>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</si>
  <si>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</si>
  <si>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</si>
  <si>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</si>
  <si>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</si>
  <si>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</si>
  <si>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</si>
  <si>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</si>
  <si>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</si>
  <si>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</si>
  <si>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</si>
  <si>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</si>
  <si>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</si>
  <si>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</si>
  <si>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</si>
  <si>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</si>
  <si>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</si>
  <si>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</si>
  <si>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</si>
  <si>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</si>
  <si>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</si>
  <si>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</si>
  <si>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</si>
  <si>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</si>
  <si>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Общие работы, выполняемые для надлежащего содержания систем водоснабжения (холодного), отопления и водоотведения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</si>
  <si>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</si>
  <si>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</si>
  <si>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</si>
  <si>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</si>
  <si>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ж/б блоки</t>
  </si>
  <si>
    <t>железобетонные</t>
  </si>
  <si>
    <t>кирпичные</t>
  </si>
  <si>
    <t>соответствует материалу стен</t>
  </si>
  <si>
    <t>поверка прибора учета</t>
  </si>
  <si>
    <t>Работы, выполняемые в целях надлежащего содержания систем внутридомового газового оборудования</t>
  </si>
  <si>
    <t>1 раз в год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</si>
  <si>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</si>
  <si>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</si>
  <si>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</si>
  <si>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Работы, выполняемые в целях надлежащего содержания оконных и дверных заполнений</t>
  </si>
  <si>
    <t>промывка и опрессовка системы</t>
  </si>
  <si>
    <t>Работы по содержанию помещений, входящих в состав общего имущества в многоквартирном доме, санитарная уборка.</t>
  </si>
  <si>
    <t>Откачка септика, чистка системы канализации</t>
  </si>
  <si>
    <t>шиферная</t>
  </si>
  <si>
    <t>Протокол общего собрания собственников от 02.11.2009г.</t>
  </si>
  <si>
    <t>Договор управления от 02.11.2009г.</t>
  </si>
  <si>
    <t>Архангельская обл., МО "Каргопольский муниципальный район", г. Каргополь, ул. Семенковская, д.106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</si>
  <si>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</si>
  <si>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</si>
  <si>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Прочие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</si>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</sst>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1"/>
    </sheetView>
  </sheetViews>
  <sheetFormatPr defaultRowHeight="15"/>
  <cols>
    <col min="1" max="16384" width="9.140625" style="55"/>
  </cols>
  <sheetData>
    <row r="1" spans="1:9" ht="90.75" customHeight="1">
      <c r="A1" s="63" t="s">
        <v>340</v>
      </c>
      <c r="B1" s="63"/>
      <c r="C1" s="63"/>
      <c r="D1" s="63"/>
      <c r="E1" s="63"/>
      <c r="F1" s="63"/>
      <c r="G1" s="63"/>
      <c r="H1" s="63"/>
      <c r="I1" s="63"/>
    </row>
    <row r="6" spans="1:9" ht="63" customHeight="1">
      <c r="A6" s="64" t="s">
        <v>329</v>
      </c>
      <c r="B6" s="64"/>
      <c r="C6" s="64"/>
      <c r="D6" s="64"/>
      <c r="E6" s="64"/>
      <c r="F6" s="64"/>
      <c r="G6" s="64"/>
      <c r="H6" s="64"/>
      <c r="I6" s="64"/>
    </row>
    <row r="7" spans="1:9" ht="39.75" customHeight="1">
      <c r="A7" s="64" t="s">
        <v>330</v>
      </c>
      <c r="B7" s="64"/>
      <c r="C7" s="64"/>
      <c r="D7" s="64"/>
      <c r="E7" s="64"/>
      <c r="F7" s="64"/>
      <c r="G7" s="64"/>
      <c r="H7" s="64"/>
      <c r="I7" s="64"/>
    </row>
    <row r="12" spans="1:9">
      <c r="A12" s="55" t="s">
        <v>331</v>
      </c>
    </row>
    <row r="13" spans="1:9" ht="46.5" customHeight="1">
      <c r="A13" s="63" t="str">
        <f ca="1">'2.1'!D13</f>
        <v>Архангельская обл., МО "Каргопольский муниципальный район", г. Каргополь, ул. Семенковская, д.106</v>
      </c>
      <c r="B13" s="63"/>
      <c r="C13" s="63"/>
      <c r="D13" s="63"/>
      <c r="E13" s="63"/>
      <c r="F13" s="63"/>
      <c r="G13" s="63"/>
      <c r="H13" s="63"/>
      <c r="I13" s="63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24" sqref="C24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7" t="s">
        <v>255</v>
      </c>
      <c r="B1" s="78"/>
      <c r="C1" s="78"/>
      <c r="D1" s="79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20.100000000000001" customHeight="1">
      <c r="A3" s="4"/>
      <c r="B3" s="29" t="s">
        <v>304</v>
      </c>
      <c r="C3" s="59">
        <v>26583.119999999999</v>
      </c>
      <c r="D3" s="54" t="s">
        <v>305</v>
      </c>
    </row>
    <row r="4" spans="1:4" s="6" customFormat="1" ht="20.100000000000001" customHeight="1">
      <c r="A4" s="4"/>
      <c r="B4" s="50" t="s">
        <v>312</v>
      </c>
      <c r="C4" s="53"/>
      <c r="D4" s="54" t="s">
        <v>328</v>
      </c>
    </row>
    <row r="5" spans="1:4" s="6" customFormat="1" ht="20.100000000000001" customHeight="1">
      <c r="A5" s="4"/>
      <c r="B5" s="19" t="s">
        <v>306</v>
      </c>
      <c r="C5" s="59">
        <v>8436.9599999999991</v>
      </c>
      <c r="D5" s="54" t="s">
        <v>307</v>
      </c>
    </row>
    <row r="6" spans="1:4" s="6" customFormat="1" ht="31.5">
      <c r="A6" s="4"/>
      <c r="B6" s="19" t="s">
        <v>310</v>
      </c>
      <c r="C6" s="59">
        <v>3544.75</v>
      </c>
      <c r="D6" s="54" t="s">
        <v>314</v>
      </c>
    </row>
    <row r="7" spans="1:4" s="6" customFormat="1" ht="47.25">
      <c r="A7" s="4"/>
      <c r="B7" s="19" t="s">
        <v>332</v>
      </c>
      <c r="C7" s="53">
        <v>13367.75</v>
      </c>
      <c r="D7" s="54"/>
    </row>
    <row r="8" spans="1:4" s="6" customFormat="1" ht="63">
      <c r="A8" s="4"/>
      <c r="B8" s="19" t="s">
        <v>317</v>
      </c>
      <c r="C8" s="59">
        <v>3917.4</v>
      </c>
      <c r="D8" s="54" t="s">
        <v>314</v>
      </c>
    </row>
    <row r="9" spans="1:4" s="6" customFormat="1" ht="31.5">
      <c r="A9" s="4"/>
      <c r="B9" s="31" t="s">
        <v>335</v>
      </c>
      <c r="C9" s="53">
        <v>10391.370000000001</v>
      </c>
      <c r="D9" s="54"/>
    </row>
    <row r="10" spans="1:4" s="6" customFormat="1" ht="47.25">
      <c r="A10" s="4"/>
      <c r="B10" s="19" t="s">
        <v>309</v>
      </c>
      <c r="C10" s="59">
        <v>15059.08</v>
      </c>
      <c r="D10" s="54"/>
    </row>
    <row r="11" spans="1:4" s="6" customFormat="1" ht="47.25">
      <c r="A11" s="4"/>
      <c r="B11" s="19" t="s">
        <v>311</v>
      </c>
      <c r="C11" s="53">
        <v>5490</v>
      </c>
      <c r="D11" s="54" t="s">
        <v>314</v>
      </c>
    </row>
    <row r="12" spans="1:4" s="6" customFormat="1" ht="15.75">
      <c r="A12" s="4"/>
      <c r="B12" s="31" t="s">
        <v>326</v>
      </c>
      <c r="C12" s="53"/>
      <c r="D12" s="54"/>
    </row>
    <row r="13" spans="1:4" s="6" customFormat="1" ht="15.75">
      <c r="A13" s="4"/>
      <c r="B13" s="31" t="s">
        <v>333</v>
      </c>
      <c r="C13" s="59">
        <v>3469.4</v>
      </c>
      <c r="D13" s="54"/>
    </row>
    <row r="14" spans="1:4" s="6" customFormat="1" ht="47.25">
      <c r="A14" s="4"/>
      <c r="B14" s="19" t="s">
        <v>313</v>
      </c>
      <c r="C14" s="59">
        <v>2400</v>
      </c>
      <c r="D14" s="54" t="s">
        <v>314</v>
      </c>
    </row>
    <row r="15" spans="1:4" s="6" customFormat="1" ht="50.25" customHeight="1">
      <c r="A15" s="4"/>
      <c r="B15" s="19" t="s">
        <v>327</v>
      </c>
      <c r="C15" s="53"/>
      <c r="D15" s="54"/>
    </row>
    <row r="16" spans="1:4" s="6" customFormat="1" ht="20.100000000000001" customHeight="1">
      <c r="A16" s="4"/>
      <c r="B16" s="19" t="s">
        <v>308</v>
      </c>
      <c r="C16" s="58">
        <v>53923.79</v>
      </c>
      <c r="D16" s="54"/>
    </row>
    <row r="17" spans="1:4" s="6" customFormat="1" ht="63">
      <c r="A17" s="4"/>
      <c r="B17" s="19" t="s">
        <v>334</v>
      </c>
      <c r="C17" s="53"/>
      <c r="D17" s="54"/>
    </row>
    <row r="18" spans="1:4" s="6" customFormat="1" ht="31.5">
      <c r="A18" s="4"/>
      <c r="B18" s="19" t="s">
        <v>320</v>
      </c>
      <c r="C18" s="53"/>
      <c r="D18" s="54"/>
    </row>
    <row r="19" spans="1:4" s="6" customFormat="1" ht="15.75">
      <c r="A19" s="4"/>
      <c r="B19" s="31" t="s">
        <v>321</v>
      </c>
      <c r="C19" s="53"/>
      <c r="D19" s="54"/>
    </row>
    <row r="20" spans="1:4" s="6" customFormat="1" ht="31.5">
      <c r="A20" s="4"/>
      <c r="B20" s="19" t="s">
        <v>318</v>
      </c>
      <c r="C20" s="53"/>
      <c r="D20" s="54"/>
    </row>
    <row r="21" spans="1:4" s="6" customFormat="1" ht="20.100000000000001" customHeight="1">
      <c r="A21" s="4"/>
      <c r="B21" s="31" t="s">
        <v>319</v>
      </c>
      <c r="C21" s="53">
        <v>1742.4</v>
      </c>
      <c r="D21" s="54"/>
    </row>
    <row r="22" spans="1:4" s="6" customFormat="1" ht="109.5" customHeight="1">
      <c r="A22" s="4"/>
      <c r="B22" s="31" t="s">
        <v>343</v>
      </c>
      <c r="C22" s="53">
        <v>1457.5</v>
      </c>
      <c r="D22" s="54"/>
    </row>
    <row r="23" spans="1:4" s="6" customFormat="1" ht="20.100000000000001" customHeight="1">
      <c r="A23" s="4"/>
      <c r="B23" s="31" t="s">
        <v>342</v>
      </c>
      <c r="C23" s="53"/>
      <c r="D23" s="54"/>
    </row>
    <row r="24" spans="1:4" ht="15.75">
      <c r="A24" s="60"/>
      <c r="B24" s="61" t="s">
        <v>341</v>
      </c>
      <c r="C24" s="62">
        <f>SUM(C3:C23)</f>
        <v>149783.51999999999</v>
      </c>
      <c r="D24" s="60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13" workbookViewId="0">
      <selection activeCell="D6" sqref="D6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6" t="s">
        <v>126</v>
      </c>
      <c r="B1" s="66"/>
      <c r="C1" s="66"/>
      <c r="D1" s="66"/>
    </row>
    <row r="2" spans="1:4" s="13" customFormat="1">
      <c r="D2" s="22"/>
    </row>
    <row r="3" spans="1:4" s="13" customFormat="1">
      <c r="A3" s="67" t="s">
        <v>26</v>
      </c>
      <c r="B3" s="67"/>
      <c r="C3" s="67"/>
      <c r="D3" s="67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5" t="s">
        <v>27</v>
      </c>
      <c r="B7" s="65"/>
      <c r="C7" s="65"/>
      <c r="D7" s="65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337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338</v>
      </c>
    </row>
    <row r="10" spans="1:4" s="6" customFormat="1">
      <c r="A10" s="65" t="s">
        <v>50</v>
      </c>
      <c r="B10" s="65"/>
      <c r="C10" s="65"/>
      <c r="D10" s="65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>
      <c r="A12" s="65" t="s">
        <v>31</v>
      </c>
      <c r="B12" s="65"/>
      <c r="C12" s="65"/>
      <c r="D12" s="65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339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1972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2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12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556.1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511.6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40.5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5" t="s">
        <v>41</v>
      </c>
      <c r="B37" s="65"/>
      <c r="C37" s="65"/>
      <c r="D37" s="65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9" t="s">
        <v>94</v>
      </c>
      <c r="B1" s="69"/>
      <c r="C1" s="69"/>
      <c r="D1" s="69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5" t="s">
        <v>52</v>
      </c>
      <c r="B5" s="65"/>
      <c r="C5" s="65"/>
      <c r="D5" s="65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322</v>
      </c>
    </row>
    <row r="7" spans="1:4" s="6" customFormat="1" ht="20.100000000000001" customHeight="1">
      <c r="A7" s="65" t="s">
        <v>167</v>
      </c>
      <c r="B7" s="65"/>
      <c r="C7" s="65"/>
      <c r="D7" s="65"/>
    </row>
    <row r="8" spans="1:4" s="6" customFormat="1" ht="19.5" customHeight="1">
      <c r="A8" s="4" t="s">
        <v>10</v>
      </c>
      <c r="B8" s="3" t="s">
        <v>168</v>
      </c>
      <c r="C8" s="5" t="s">
        <v>5</v>
      </c>
      <c r="D8" s="4" t="s">
        <v>323</v>
      </c>
    </row>
    <row r="9" spans="1:4" s="6" customFormat="1" ht="20.100000000000001" customHeight="1">
      <c r="A9" s="4" t="s">
        <v>11</v>
      </c>
      <c r="B9" s="3" t="s">
        <v>39</v>
      </c>
      <c r="C9" s="5" t="s">
        <v>5</v>
      </c>
      <c r="D9" s="52" t="s">
        <v>324</v>
      </c>
    </row>
    <row r="10" spans="1:4" s="6" customFormat="1" ht="20.100000000000001" customHeight="1">
      <c r="A10" s="65" t="s">
        <v>95</v>
      </c>
      <c r="B10" s="65"/>
      <c r="C10" s="65"/>
      <c r="D10" s="65"/>
    </row>
    <row r="11" spans="1:4" s="6" customFormat="1" ht="31.5">
      <c r="A11" s="4" t="s">
        <v>130</v>
      </c>
      <c r="B11" s="3" t="s">
        <v>54</v>
      </c>
      <c r="C11" s="5" t="s">
        <v>5</v>
      </c>
      <c r="D11" s="4" t="s">
        <v>325</v>
      </c>
    </row>
    <row r="12" spans="1:4" s="6" customFormat="1" ht="20.100000000000001" customHeight="1">
      <c r="A12" s="68" t="s">
        <v>55</v>
      </c>
      <c r="B12" s="68"/>
      <c r="C12" s="68"/>
      <c r="D12" s="68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336</v>
      </c>
    </row>
    <row r="15" spans="1:4" s="6" customFormat="1" ht="20.100000000000001" customHeight="1">
      <c r="A15" s="68" t="s">
        <v>58</v>
      </c>
      <c r="B15" s="68"/>
      <c r="C15" s="68"/>
      <c r="D15" s="68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5" t="s">
        <v>60</v>
      </c>
      <c r="B17" s="65"/>
      <c r="C17" s="65"/>
      <c r="D17" s="65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5" t="s">
        <v>96</v>
      </c>
      <c r="B20" s="65"/>
      <c r="C20" s="65"/>
      <c r="D20" s="65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8" t="s">
        <v>66</v>
      </c>
      <c r="B24" s="68"/>
      <c r="C24" s="68"/>
      <c r="D24" s="68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8" t="s">
        <v>73</v>
      </c>
      <c r="B43" s="68"/>
      <c r="C43" s="68"/>
      <c r="D43" s="68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8" t="s">
        <v>76</v>
      </c>
      <c r="B46" s="68"/>
      <c r="C46" s="68"/>
      <c r="D46" s="68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8" t="s">
        <v>78</v>
      </c>
      <c r="B48" s="68"/>
      <c r="C48" s="68"/>
      <c r="D48" s="68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20.100000000000001" customHeight="1">
      <c r="A50" s="68" t="s">
        <v>80</v>
      </c>
      <c r="B50" s="68"/>
      <c r="C50" s="68"/>
      <c r="D50" s="68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5" t="s">
        <v>82</v>
      </c>
      <c r="B52" s="65"/>
      <c r="C52" s="65"/>
      <c r="D52" s="65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8" t="s">
        <v>85</v>
      </c>
      <c r="B55" s="68"/>
      <c r="C55" s="68"/>
      <c r="D55" s="68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20.100000000000001" customHeight="1">
      <c r="A57" s="68" t="s">
        <v>87</v>
      </c>
      <c r="B57" s="68"/>
      <c r="C57" s="68"/>
      <c r="D57" s="68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20.100000000000001" customHeight="1">
      <c r="A59" s="68" t="s">
        <v>89</v>
      </c>
      <c r="B59" s="68"/>
      <c r="C59" s="68"/>
      <c r="D59" s="68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20.100000000000001" customHeight="1">
      <c r="A61" s="68" t="s">
        <v>91</v>
      </c>
      <c r="B61" s="68"/>
      <c r="C61" s="68"/>
      <c r="D61" s="68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20.100000000000001" customHeight="1">
      <c r="A63" s="65" t="s">
        <v>97</v>
      </c>
      <c r="B63" s="65"/>
      <c r="C63" s="65"/>
      <c r="D63" s="65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opLeftCell="A10" workbookViewId="0">
      <selection activeCell="E4" sqref="E4"/>
    </sheetView>
  </sheetViews>
  <sheetFormatPr defaultRowHeight="15.75"/>
  <cols>
    <col min="1" max="1" width="4.28515625" style="1" customWidth="1"/>
    <col min="2" max="2" width="46.5703125" style="1" customWidth="1"/>
    <col min="3" max="3" width="11.7109375" style="1" customWidth="1"/>
    <col min="4" max="4" width="12.140625" style="1" customWidth="1"/>
    <col min="5" max="5" width="11.7109375" style="1" customWidth="1"/>
    <col min="6" max="16384" width="9.140625" style="1"/>
  </cols>
  <sheetData>
    <row r="1" spans="1:5" ht="64.5" customHeight="1">
      <c r="A1" s="66" t="s">
        <v>98</v>
      </c>
      <c r="B1" s="66"/>
      <c r="C1" s="66"/>
      <c r="D1" s="66"/>
      <c r="E1" s="66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94.5">
      <c r="A6" s="25">
        <v>3</v>
      </c>
      <c r="B6" s="11" t="s">
        <v>218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5.9639303482587065E-2</v>
      </c>
      <c r="E8" s="57">
        <f>D8*511.4*12</f>
        <v>365.99447761194028</v>
      </c>
    </row>
    <row r="9" spans="1:5" s="6" customFormat="1" ht="39">
      <c r="A9" s="4"/>
      <c r="B9" s="42" t="s">
        <v>272</v>
      </c>
      <c r="C9" s="42"/>
      <c r="D9" s="47">
        <v>0.17465796019900492</v>
      </c>
      <c r="E9" s="57">
        <f>D9*511.4*12</f>
        <v>1071.8409701492533</v>
      </c>
    </row>
    <row r="10" spans="1:5" s="6" customFormat="1" ht="39">
      <c r="A10" s="4"/>
      <c r="B10" s="42" t="s">
        <v>273</v>
      </c>
      <c r="C10" s="42"/>
      <c r="D10" s="47">
        <v>1.0564676616915423</v>
      </c>
      <c r="E10" s="57">
        <f>D10*511.4*12</f>
        <v>6483.3307462686571</v>
      </c>
    </row>
    <row r="11" spans="1:5" s="6" customFormat="1" ht="51.75">
      <c r="A11" s="4"/>
      <c r="B11" s="42" t="s">
        <v>274</v>
      </c>
      <c r="C11" s="42"/>
      <c r="D11" s="47">
        <v>0.17465796019900492</v>
      </c>
      <c r="E11" s="57">
        <f>D11*511.4*12</f>
        <v>1071.8409701492533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6.8159203980099503E-2</v>
      </c>
      <c r="E13" s="57">
        <f>D13*511.4*12</f>
        <v>418.27940298507463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51.75">
      <c r="A15" s="29"/>
      <c r="B15" s="44" t="s">
        <v>278</v>
      </c>
      <c r="C15" s="44"/>
      <c r="D15" s="47">
        <v>0.18317786069651737</v>
      </c>
      <c r="E15" s="57">
        <f t="shared" ref="E15:E26" si="0">D15*511.4*12</f>
        <v>1124.1258955223877</v>
      </c>
    </row>
    <row r="16" spans="1:5" ht="77.25">
      <c r="A16" s="45"/>
      <c r="B16" s="44" t="s">
        <v>279</v>
      </c>
      <c r="C16" s="44"/>
      <c r="D16" s="47">
        <v>0.13205845771144278</v>
      </c>
      <c r="E16" s="57">
        <f t="shared" si="0"/>
        <v>810.41634328358214</v>
      </c>
    </row>
    <row r="17" spans="1:5" ht="64.5">
      <c r="A17" s="45"/>
      <c r="B17" s="44" t="s">
        <v>280</v>
      </c>
      <c r="C17" s="44"/>
      <c r="D17" s="47">
        <v>0.13205845771144278</v>
      </c>
      <c r="E17" s="57">
        <f t="shared" si="0"/>
        <v>810.41634328358214</v>
      </c>
    </row>
    <row r="18" spans="1:5" ht="90">
      <c r="A18" s="45"/>
      <c r="B18" s="44" t="s">
        <v>281</v>
      </c>
      <c r="C18" s="44"/>
      <c r="D18" s="47">
        <v>0.61769278606965161</v>
      </c>
      <c r="E18" s="57">
        <f t="shared" si="0"/>
        <v>3790.6570895522377</v>
      </c>
    </row>
    <row r="19" spans="1:5" ht="90">
      <c r="A19" s="45"/>
      <c r="B19" s="44" t="s">
        <v>282</v>
      </c>
      <c r="C19" s="44"/>
      <c r="D19" s="47">
        <v>0.18317786069651737</v>
      </c>
      <c r="E19" s="57">
        <f t="shared" si="0"/>
        <v>1124.1258955223877</v>
      </c>
    </row>
    <row r="20" spans="1:5" ht="77.25">
      <c r="A20" s="45"/>
      <c r="B20" s="44" t="s">
        <v>283</v>
      </c>
      <c r="C20" s="44"/>
      <c r="D20" s="47">
        <v>0.22577736318407957</v>
      </c>
      <c r="E20" s="57">
        <f t="shared" si="0"/>
        <v>1385.5505223880596</v>
      </c>
    </row>
    <row r="21" spans="1:5" ht="51.75">
      <c r="A21" s="45"/>
      <c r="B21" s="44" t="s">
        <v>284</v>
      </c>
      <c r="C21" s="44"/>
      <c r="D21" s="47">
        <v>6.8159203980099503E-2</v>
      </c>
      <c r="E21" s="57">
        <f t="shared" si="0"/>
        <v>418.27940298507463</v>
      </c>
    </row>
    <row r="22" spans="1:5" ht="39">
      <c r="A22" s="45"/>
      <c r="B22" s="44" t="s">
        <v>285</v>
      </c>
      <c r="C22" s="44"/>
      <c r="D22" s="47">
        <v>2.9819651741293533E-2</v>
      </c>
      <c r="E22" s="57">
        <f t="shared" si="0"/>
        <v>182.99723880597014</v>
      </c>
    </row>
    <row r="23" spans="1:5" ht="39">
      <c r="A23" s="45"/>
      <c r="B23" s="44" t="s">
        <v>286</v>
      </c>
      <c r="C23" s="44"/>
      <c r="D23" s="47">
        <v>6.8159203980099503E-2</v>
      </c>
      <c r="E23" s="57">
        <f t="shared" si="0"/>
        <v>418.27940298507463</v>
      </c>
    </row>
    <row r="24" spans="1:5" ht="64.5">
      <c r="A24" s="45"/>
      <c r="B24" s="44" t="s">
        <v>287</v>
      </c>
      <c r="C24" s="44"/>
      <c r="D24" s="47">
        <v>0.14909825870646762</v>
      </c>
      <c r="E24" s="57">
        <f t="shared" si="0"/>
        <v>914.98619402985037</v>
      </c>
    </row>
    <row r="25" spans="1:5" ht="64.5">
      <c r="A25" s="45"/>
      <c r="B25" s="44" t="s">
        <v>288</v>
      </c>
      <c r="C25" s="44"/>
      <c r="D25" s="47">
        <v>0.65177238805970139</v>
      </c>
      <c r="E25" s="57">
        <f t="shared" si="0"/>
        <v>3999.7967910447751</v>
      </c>
    </row>
    <row r="26" spans="1:5" ht="153.75">
      <c r="A26" s="45"/>
      <c r="B26" s="44" t="s">
        <v>289</v>
      </c>
      <c r="C26" s="44"/>
      <c r="D26" s="47">
        <v>1.5208022388059701</v>
      </c>
      <c r="E26" s="57">
        <f t="shared" si="0"/>
        <v>9332.8591791044764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0.48989427860696499</v>
      </c>
      <c r="E28" s="57">
        <f>D28*511.4*12</f>
        <v>3006.3832089552225</v>
      </c>
    </row>
    <row r="29" spans="1:5" ht="77.25">
      <c r="A29" s="45"/>
      <c r="B29" s="44" t="s">
        <v>292</v>
      </c>
      <c r="C29" s="44"/>
      <c r="D29" s="47">
        <v>0.19595771144278604</v>
      </c>
      <c r="E29" s="57">
        <f>D29*511.4*12</f>
        <v>1202.5532835820893</v>
      </c>
    </row>
    <row r="30" spans="1:5" ht="64.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</v>
      </c>
      <c r="E31" s="57">
        <f>D31*511.4*12</f>
        <v>23933.519999999997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0.13205845771144278</v>
      </c>
      <c r="E34" s="57">
        <f>D34*511.4*12</f>
        <v>810.41634328358214</v>
      </c>
    </row>
    <row r="35" spans="1:5" ht="64.5">
      <c r="A35" s="45"/>
      <c r="B35" s="44" t="s">
        <v>298</v>
      </c>
      <c r="C35" s="44"/>
      <c r="D35" s="47">
        <v>0.53675373134328352</v>
      </c>
      <c r="E35" s="57">
        <f>D35*511.4*12</f>
        <v>3293.9502985074619</v>
      </c>
    </row>
    <row r="36" spans="1:5">
      <c r="A36" s="45"/>
      <c r="B36" s="45" t="s">
        <v>302</v>
      </c>
      <c r="C36" s="45"/>
      <c r="D36" s="45"/>
      <c r="E36" s="39">
        <f>SUM(E8:E35)</f>
        <v>65970.599999999991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16" workbookViewId="0">
      <selection activeCell="G14" sqref="G14"/>
    </sheetView>
  </sheetViews>
  <sheetFormatPr defaultRowHeight="15.75"/>
  <cols>
    <col min="1" max="1" width="4.28515625" style="1" customWidth="1"/>
    <col min="2" max="2" width="34.42578125" style="1" customWidth="1"/>
    <col min="3" max="3" width="7.85546875" style="1" customWidth="1"/>
    <col min="4" max="7" width="22.7109375" style="1" customWidth="1"/>
    <col min="8" max="16384" width="9.140625" style="1"/>
  </cols>
  <sheetData>
    <row r="1" spans="1:7" ht="34.5" customHeight="1">
      <c r="A1" s="66" t="s">
        <v>106</v>
      </c>
      <c r="B1" s="66"/>
      <c r="C1" s="66"/>
      <c r="D1" s="66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56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30">
        <f>D4</f>
        <v>43516</v>
      </c>
      <c r="F4" s="20">
        <f>D4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221</v>
      </c>
      <c r="E5" s="8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8" t="s">
        <v>223</v>
      </c>
      <c r="F6" s="5" t="s">
        <v>223</v>
      </c>
      <c r="G6" s="5" t="s">
        <v>223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8" t="s">
        <v>40</v>
      </c>
      <c r="F7" s="5" t="s">
        <v>231</v>
      </c>
      <c r="G7" s="5" t="s">
        <v>216</v>
      </c>
    </row>
    <row r="8" spans="1:7" s="6" customFormat="1" ht="20.100000000000001" customHeight="1">
      <c r="A8" s="4" t="s">
        <v>12</v>
      </c>
      <c r="B8" s="3" t="s">
        <v>220</v>
      </c>
      <c r="C8" s="5" t="s">
        <v>25</v>
      </c>
      <c r="D8" s="28">
        <v>50.76</v>
      </c>
      <c r="E8" s="35">
        <v>48.41</v>
      </c>
      <c r="F8" s="28">
        <v>4.7699999999999996</v>
      </c>
      <c r="G8" s="28">
        <v>1452.6</v>
      </c>
    </row>
    <row r="9" spans="1:7" s="6" customFormat="1" ht="63">
      <c r="A9" s="4" t="s">
        <v>131</v>
      </c>
      <c r="B9" s="3" t="s">
        <v>224</v>
      </c>
      <c r="C9" s="5" t="s">
        <v>5</v>
      </c>
      <c r="D9" s="5"/>
      <c r="E9" s="8"/>
      <c r="F9" s="5" t="s">
        <v>230</v>
      </c>
      <c r="G9" s="5"/>
    </row>
    <row r="10" spans="1:7" s="6" customFormat="1" ht="31.5">
      <c r="A10" s="4" t="s">
        <v>132</v>
      </c>
      <c r="B10" s="7" t="s">
        <v>100</v>
      </c>
      <c r="C10" s="5" t="s">
        <v>5</v>
      </c>
      <c r="D10" s="5" t="s">
        <v>225</v>
      </c>
      <c r="E10" s="8" t="s">
        <v>225</v>
      </c>
      <c r="F10" s="5" t="s">
        <v>226</v>
      </c>
      <c r="G10" s="5" t="s">
        <v>227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8"/>
      <c r="F11" s="5"/>
      <c r="G11" s="5"/>
    </row>
    <row r="12" spans="1:7" s="6" customFormat="1" ht="126">
      <c r="A12" s="4" t="s">
        <v>138</v>
      </c>
      <c r="B12" s="3" t="s">
        <v>102</v>
      </c>
      <c r="C12" s="5" t="s">
        <v>5</v>
      </c>
      <c r="D12" s="5" t="s">
        <v>228</v>
      </c>
      <c r="E12" s="8" t="s">
        <v>228</v>
      </c>
      <c r="F12" s="5" t="s">
        <v>229</v>
      </c>
      <c r="G12" s="5" t="s">
        <v>233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43282</v>
      </c>
      <c r="E13" s="30">
        <f>D13</f>
        <v>43282</v>
      </c>
      <c r="F13" s="20">
        <f>D13</f>
        <v>43282</v>
      </c>
      <c r="G13" s="20">
        <f>D13</f>
        <v>43282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8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8"/>
      <c r="F15" s="5">
        <v>0.73</v>
      </c>
      <c r="G15" s="5"/>
    </row>
    <row r="16" spans="1:7" s="6" customFormat="1" ht="35.25" customHeight="1">
      <c r="A16" s="70" t="s">
        <v>105</v>
      </c>
      <c r="B16" s="71"/>
      <c r="C16" s="71"/>
      <c r="D16" s="72"/>
      <c r="F16" s="29"/>
      <c r="G16" s="29"/>
    </row>
    <row r="17" spans="1:7" s="6" customFormat="1" ht="126">
      <c r="A17" s="4" t="s">
        <v>142</v>
      </c>
      <c r="B17" s="7" t="s">
        <v>105</v>
      </c>
      <c r="C17" s="5" t="s">
        <v>5</v>
      </c>
      <c r="D17" s="5" t="s">
        <v>232</v>
      </c>
      <c r="E17" s="8" t="s">
        <v>232</v>
      </c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39370078740157483" right="0.39370078740157483" top="0.31496062992125984" bottom="0.3149606299212598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3" t="s">
        <v>111</v>
      </c>
      <c r="B1" s="73"/>
      <c r="C1" s="73"/>
      <c r="D1" s="73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8" t="s">
        <v>171</v>
      </c>
      <c r="B8" s="68"/>
      <c r="C8" s="68"/>
      <c r="D8" s="68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A5" sqref="A5:D5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9" t="s">
        <v>116</v>
      </c>
      <c r="B1" s="69"/>
      <c r="C1" s="69"/>
      <c r="D1" s="6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8" t="s">
        <v>112</v>
      </c>
      <c r="B5" s="68"/>
      <c r="C5" s="68"/>
      <c r="D5" s="68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9" t="s">
        <v>119</v>
      </c>
      <c r="B1" s="69"/>
      <c r="C1" s="69"/>
      <c r="D1" s="6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topLeftCell="A52" workbookViewId="0">
      <selection activeCell="D24" sqref="D24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6" t="s">
        <v>174</v>
      </c>
      <c r="B1" s="66"/>
      <c r="C1" s="66"/>
      <c r="D1" s="6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5" t="s">
        <v>175</v>
      </c>
      <c r="B7" s="65"/>
      <c r="C7" s="65"/>
      <c r="D7" s="65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/>
      <c r="D10" s="53">
        <v>11037.38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111220.8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114718.89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114718.89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114718.89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7539.2900000000081</v>
      </c>
    </row>
    <row r="25" spans="1:4" s="6" customFormat="1" ht="36" customHeight="1">
      <c r="A25" s="70" t="s">
        <v>200</v>
      </c>
      <c r="B25" s="71"/>
      <c r="C25" s="71"/>
      <c r="D25" s="72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0" t="s">
        <v>125</v>
      </c>
      <c r="B30" s="71"/>
      <c r="C30" s="71"/>
      <c r="D30" s="72"/>
    </row>
    <row r="31" spans="1:4" s="6" customFormat="1" ht="31.5">
      <c r="A31" s="4" t="s">
        <v>166</v>
      </c>
      <c r="B31" s="9" t="s">
        <v>241</v>
      </c>
      <c r="C31" s="8" t="s">
        <v>25</v>
      </c>
      <c r="D31" s="37"/>
    </row>
    <row r="32" spans="1:4" s="6" customFormat="1" ht="31.5">
      <c r="A32" s="4" t="s">
        <v>181</v>
      </c>
      <c r="B32" s="9" t="s">
        <v>258</v>
      </c>
      <c r="C32" s="8" t="s">
        <v>25</v>
      </c>
      <c r="D32" s="37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37"/>
    </row>
    <row r="34" spans="1:4" s="6" customFormat="1" ht="31.5">
      <c r="A34" s="4" t="s">
        <v>184</v>
      </c>
      <c r="B34" s="18" t="s">
        <v>251</v>
      </c>
      <c r="C34" s="8" t="s">
        <v>25</v>
      </c>
      <c r="D34" s="37"/>
    </row>
    <row r="35" spans="1:4" s="6" customFormat="1" ht="31.5">
      <c r="A35" s="4" t="s">
        <v>189</v>
      </c>
      <c r="B35" s="18" t="s">
        <v>252</v>
      </c>
      <c r="C35" s="8" t="s">
        <v>25</v>
      </c>
      <c r="D35" s="37"/>
    </row>
    <row r="36" spans="1:4" s="6" customFormat="1" ht="31.5">
      <c r="A36" s="4" t="s">
        <v>190</v>
      </c>
      <c r="B36" s="18" t="s">
        <v>254</v>
      </c>
      <c r="C36" s="8" t="s">
        <v>25</v>
      </c>
      <c r="D36" s="37">
        <v>0</v>
      </c>
    </row>
    <row r="37" spans="1:4" s="6" customFormat="1" ht="37.5" customHeight="1">
      <c r="A37" s="70" t="s">
        <v>183</v>
      </c>
      <c r="B37" s="71"/>
      <c r="C37" s="71"/>
      <c r="D37" s="72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37"/>
    </row>
    <row r="41" spans="1:4" s="6" customFormat="1">
      <c r="A41" s="4" t="s">
        <v>194</v>
      </c>
      <c r="B41" s="9" t="s">
        <v>185</v>
      </c>
      <c r="C41" s="5" t="s">
        <v>25</v>
      </c>
      <c r="D41" s="37"/>
    </row>
    <row r="42" spans="1:4" s="6" customFormat="1">
      <c r="A42" s="4" t="s">
        <v>195</v>
      </c>
      <c r="B42" s="9" t="s">
        <v>186</v>
      </c>
      <c r="C42" s="5" t="s">
        <v>25</v>
      </c>
      <c r="D42" s="37"/>
    </row>
    <row r="43" spans="1:4" s="6" customFormat="1">
      <c r="A43" s="4" t="s">
        <v>196</v>
      </c>
      <c r="B43" s="18" t="s">
        <v>253</v>
      </c>
      <c r="C43" s="8" t="s">
        <v>25</v>
      </c>
      <c r="D43" s="37">
        <v>0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37"/>
    </row>
    <row r="45" spans="1:4" s="6" customFormat="1" ht="31.5">
      <c r="A45" s="4" t="s">
        <v>198</v>
      </c>
      <c r="B45" s="19" t="s">
        <v>260</v>
      </c>
      <c r="C45" s="8" t="s">
        <v>25</v>
      </c>
      <c r="D45" s="37"/>
    </row>
    <row r="46" spans="1:4" s="6" customFormat="1" ht="31.5">
      <c r="A46" s="4" t="s">
        <v>199</v>
      </c>
      <c r="B46" s="19" t="s">
        <v>187</v>
      </c>
      <c r="C46" s="8" t="s">
        <v>25</v>
      </c>
      <c r="D46" s="37"/>
    </row>
    <row r="47" spans="1:4" s="6" customFormat="1" ht="47.25">
      <c r="A47" s="4" t="s">
        <v>201</v>
      </c>
      <c r="B47" s="19" t="s">
        <v>261</v>
      </c>
      <c r="C47" s="8" t="s">
        <v>25</v>
      </c>
      <c r="D47" s="37"/>
    </row>
    <row r="48" spans="1:4" s="6" customFormat="1" ht="37.5" customHeight="1">
      <c r="A48" s="70" t="s">
        <v>200</v>
      </c>
      <c r="B48" s="71"/>
      <c r="C48" s="71"/>
      <c r="D48" s="72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4" t="s">
        <v>262</v>
      </c>
      <c r="B53" s="75"/>
      <c r="C53" s="75"/>
      <c r="D53" s="76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2017-03-30T07:08:11Z</cp:lastPrinted>
  <dcterms:created xsi:type="dcterms:W3CDTF">2006-09-16T00:00:00Z</dcterms:created>
  <dcterms:modified xsi:type="dcterms:W3CDTF">2019-02-13T10:08:41Z</dcterms:modified>
</cp:coreProperties>
</file>